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takeuti\Desktop\"/>
    </mc:Choice>
  </mc:AlternateContent>
  <bookViews>
    <workbookView xWindow="0" yWindow="0" windowWidth="19200" windowHeight="1291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externalReferences>
    <externalReference r:id="rId17"/>
  </externalReferences>
  <calcPr calcId="152511" concurrentManualCount="2"/>
</workbook>
</file>

<file path=xl/calcChain.xml><?xml version="1.0" encoding="utf-8"?>
<calcChain xmlns="http://schemas.openxmlformats.org/spreadsheetml/2006/main">
  <c r="BG35" i="9" l="1"/>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E41" i="9"/>
  <c r="AM41" i="9"/>
  <c r="U41" i="9"/>
  <c r="CO40" i="9"/>
  <c r="BE40" i="9"/>
  <c r="AM40" i="9"/>
  <c r="U40" i="9"/>
  <c r="CO39" i="9"/>
  <c r="BE39" i="9"/>
  <c r="AM39" i="9"/>
  <c r="U39" i="9"/>
  <c r="CO38" i="9"/>
  <c r="BE38" i="9"/>
  <c r="AM38" i="9"/>
  <c r="U38" i="9"/>
  <c r="CO37" i="9"/>
  <c r="BE37" i="9"/>
  <c r="AM37" i="9"/>
  <c r="CO36" i="9"/>
  <c r="BE36" i="9"/>
  <c r="AM36" i="9"/>
  <c r="CO35" i="9"/>
  <c r="AM35" i="9"/>
  <c r="C35" i="9"/>
  <c r="C36" i="9" s="1"/>
  <c r="C37" i="9" s="1"/>
  <c r="C38" i="9" s="1"/>
  <c r="C39" i="9" s="1"/>
  <c r="C40" i="9" s="1"/>
  <c r="C41" i="9" s="1"/>
  <c r="C34" i="9"/>
  <c r="U34"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5" i="9" l="1"/>
  <c r="U36" i="9" l="1"/>
  <c r="U37" i="9" l="1"/>
  <c r="AM34" i="9"/>
  <c r="BE34" i="9" l="1"/>
  <c r="BE35" i="9" l="1"/>
  <c r="BW34" i="9" s="1"/>
  <c r="BW35" i="9" s="1"/>
  <c r="BW36" i="9" s="1"/>
  <c r="BW37" i="9" s="1"/>
  <c r="BW38" i="9" s="1"/>
  <c r="BW39" i="9" s="1"/>
  <c r="BW40" i="9" s="1"/>
  <c r="BW41" i="9" s="1"/>
  <c r="CO34" i="9" l="1"/>
</calcChain>
</file>

<file path=xl/sharedStrings.xml><?xml version="1.0" encoding="utf-8"?>
<sst xmlns="http://schemas.openxmlformats.org/spreadsheetml/2006/main" count="1117" uniqueCount="563">
  <si>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</si>
  <si>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</si>
  <si>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</si>
  <si>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</si>
  <si>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</si>
  <si>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</si>
  <si>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</si>
  <si>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</si>
  <si>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</si>
  <si>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</si>
  <si>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</si>
  <si>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</si>
  <si>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</si>
  <si>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</si>
  <si>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</si>
  <si>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</si>
  <si>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</si>
  <si>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</si>
  <si>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</si>
  <si>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</si>
  <si>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</si>
  <si>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</si>
  <si>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</si>
  <si>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</si>
  <si>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</si>
  <si>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</si>
  <si>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</si>
  <si>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</si>
  <si>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</si>
  <si>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</si>
  <si>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</si>
  <si>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</si>
  <si>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</si>
  <si>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</si>
  <si>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</si>
  <si>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</si>
  <si>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</si>
  <si>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</si>
  <si>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</si>
  <si>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</si>
  <si>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</si>
  <si>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</si>
  <si>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</si>
  <si>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</si>
  <si>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</si>
  <si>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</si>
  <si>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</si>
  <si>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</si>
  <si>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</si>
  <si>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</si>
  <si>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</si>
  <si>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</si>
  <si>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</si>
  <si>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</si>
  <si>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</si>
  <si>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</si>
  <si>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</si>
  <si>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</si>
  <si>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</si>
  <si>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</si>
  <si>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</si>
  <si>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</si>
  <si>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</si>
  <si>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</si>
  <si>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</si>
  <si>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</si>
  <si>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</si>
  <si>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長崎県</t>
    <phoneticPr fontId="5"/>
  </si>
  <si>
    <t>市町村類型</t>
    <phoneticPr fontId="5"/>
  </si>
  <si>
    <t>Ⅲ－２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</si>
  <si>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</si>
  <si>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</si>
  <si>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</si>
  <si>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</si>
  <si>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</si>
  <si>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</si>
  <si>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</si>
  <si>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</si>
  <si>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</si>
  <si>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</si>
  <si>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</si>
  <si>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</si>
  <si>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佐々町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</si>
  <si>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</si>
  <si>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</si>
  <si>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</si>
  <si>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</si>
  <si>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</si>
  <si>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</si>
  <si>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</si>
  <si>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</si>
  <si>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</si>
  <si>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</si>
  <si>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</si>
  <si>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</si>
  <si>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</si>
  <si>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</si>
  <si>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</si>
  <si>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</si>
  <si>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</si>
  <si>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</si>
  <si>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</si>
  <si>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</si>
  <si>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</si>
  <si>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</si>
  <si>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</si>
  <si>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</si>
  <si>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</si>
  <si>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</si>
  <si>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</si>
  <si>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</si>
  <si>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</si>
  <si>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</si>
  <si>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</si>
  <si>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</si>
  <si>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</si>
  <si>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</si>
  <si>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</si>
  <si>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</si>
  <si>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</si>
  <si>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</si>
  <si>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</si>
  <si>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</si>
  <si>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</si>
  <si>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</si>
  <si>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</si>
  <si>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</si>
  <si>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</si>
  <si>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</si>
  <si>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</si>
  <si>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</si>
  <si>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</si>
  <si>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</si>
  <si>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</si>
  <si>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0.1</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</si>
  <si>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</si>
  <si>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</si>
  <si>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</si>
  <si>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</si>
  <si>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</si>
  <si>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</si>
  <si>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</si>
  <si>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</si>
  <si>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</si>
  <si>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</si>
  <si>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</si>
  <si>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</si>
  <si>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</si>
  <si>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</si>
  <si>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</si>
  <si>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</si>
  <si>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</si>
  <si>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</si>
  <si>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</si>
  <si>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</si>
  <si>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</si>
  <si>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</si>
  <si>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</si>
  <si>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</si>
  <si>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</si>
  <si>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</si>
  <si>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</si>
  <si>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</si>
  <si>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</si>
  <si>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</si>
  <si>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</si>
  <si>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</si>
  <si>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</si>
  <si>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</si>
  <si>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</si>
  <si>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</si>
  <si>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</si>
  <si>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</si>
  <si>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</si>
  <si>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</si>
  <si>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</si>
  <si>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</si>
  <si>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</si>
  <si>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</si>
  <si>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</si>
  <si>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</si>
  <si>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</si>
  <si>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</si>
  <si>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</si>
  <si>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</si>
  <si>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</si>
  <si>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</si>
  <si>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</si>
  <si>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</si>
  <si>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</si>
  <si>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</si>
  <si>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</si>
  <si>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</si>
  <si>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</si>
  <si>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</si>
  <si>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</si>
  <si>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長崎県佐々町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</si>
  <si>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</si>
  <si>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</si>
  <si>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</si>
  <si>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</si>
  <si>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</si>
  <si>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</si>
  <si>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</si>
  <si>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</si>
  <si>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</si>
  <si>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</si>
  <si>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</si>
  <si>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</si>
  <si>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</si>
  <si>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</si>
  <si>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</si>
  <si>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</si>
  <si>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</si>
  <si>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</si>
  <si>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</si>
  <si>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</si>
  <si>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</si>
  <si>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</si>
  <si>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</si>
  <si>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</si>
  <si>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</si>
  <si>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</si>
  <si>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</si>
  <si>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</si>
  <si>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</si>
  <si>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</si>
  <si>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</si>
  <si>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</si>
  <si>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</si>
  <si>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</si>
  <si>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</si>
  <si>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</si>
  <si>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</si>
  <si>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</si>
  <si>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</si>
  <si>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</si>
  <si>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</si>
  <si>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</si>
  <si>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</si>
  <si>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</si>
  <si>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</si>
  <si>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</si>
  <si>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</si>
  <si>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</si>
  <si>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</si>
  <si>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</si>
  <si>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</si>
  <si>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</si>
  <si>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</si>
  <si>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</si>
  <si>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</si>
  <si>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</si>
  <si>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</si>
  <si>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</si>
  <si>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</si>
  <si>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</si>
  <si>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</si>
  <si>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</si>
  <si>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</si>
  <si>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</si>
  <si>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</si>
  <si>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</si>
  <si>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</si>
  <si>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</si>
  <si>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</si>
  <si>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</si>
  <si>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</si>
  <si>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</si>
  <si>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</si>
  <si>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</si>
  <si>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</si>
  <si>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</si>
  <si>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</si>
  <si>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</si>
  <si>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</si>
  <si>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</si>
  <si>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</si>
  <si>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</si>
  <si>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</si>
  <si>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</si>
  <si>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</si>
  <si>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</si>
  <si>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</si>
  <si>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</si>
  <si>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</si>
  <si>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</si>
  <si>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</si>
  <si>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</si>
  <si>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</si>
  <si>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</si>
  <si>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</si>
  <si>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</si>
  <si>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</si>
  <si>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</si>
  <si>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</si>
  <si>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</si>
  <si>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</si>
  <si>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</si>
  <si>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</si>
  <si>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</si>
  <si>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</si>
  <si>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</si>
  <si>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</si>
  <si>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</si>
  <si>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</si>
  <si>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</si>
  <si>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</si>
  <si>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</si>
  <si>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</si>
  <si>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</si>
  <si>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</si>
  <si>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</si>
  <si>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</si>
  <si>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</si>
  <si>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</si>
  <si>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</si>
  <si>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</si>
  <si>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</si>
  <si>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</si>
  <si>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</si>
  <si>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</si>
  <si>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</si>
  <si>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</si>
  <si>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</si>
  <si>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</si>
  <si>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</si>
  <si>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</si>
  <si>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</si>
  <si>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</si>
  <si>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</si>
  <si>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</si>
  <si>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</si>
  <si>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</si>
  <si>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</si>
  <si>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</si>
  <si>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</si>
  <si>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</si>
  <si>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</si>
  <si>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</si>
  <si>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</si>
  <si>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</si>
  <si>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</si>
  <si>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</si>
  <si>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</si>
  <si>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長崎県佐々町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</si>
  <si>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</si>
  <si>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</si>
  <si>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</si>
  <si>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</si>
  <si>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</si>
  <si>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</si>
  <si>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</si>
  <si>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</si>
  <si>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</si>
  <si>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</si>
  <si>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</si>
  <si>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</si>
  <si>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</si>
  <si>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</si>
  <si>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</si>
  <si>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</si>
  <si>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</si>
  <si>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</si>
  <si>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</si>
  <si>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</si>
  <si>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</si>
  <si>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</si>
  <si>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</si>
  <si>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</si>
  <si>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</si>
  <si>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</si>
  <si>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</si>
  <si>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</si>
  <si>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</si>
  <si>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</si>
  <si>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</si>
  <si>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</si>
  <si>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</si>
  <si>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</si>
  <si>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</si>
  <si>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介護保険特別会計</t>
    <phoneticPr fontId="5"/>
  </si>
  <si>
    <t>後期高齢者医療特別会計</t>
    <phoneticPr fontId="5"/>
  </si>
  <si>
    <t>水道事業会計</t>
    <phoneticPr fontId="5"/>
  </si>
  <si>
    <t>法適用企業</t>
    <phoneticPr fontId="5"/>
  </si>
  <si>
    <t>公共下水道事業特別会計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</si>
  <si>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</si>
  <si>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</si>
  <si>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</si>
  <si>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</si>
  <si>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</si>
  <si>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</si>
  <si>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</si>
  <si>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</si>
  <si>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</si>
  <si>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</si>
  <si>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</si>
  <si>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</si>
  <si>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</si>
  <si>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</si>
  <si>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</si>
  <si>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</si>
  <si>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</si>
  <si>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</si>
  <si>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</si>
  <si>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</si>
  <si>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</si>
  <si>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</si>
  <si>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</si>
  <si>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</si>
  <si>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</si>
  <si>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</si>
  <si>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</si>
  <si>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</si>
  <si>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</si>
  <si>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</si>
  <si>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</si>
  <si>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</si>
  <si>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</si>
  <si>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</si>
  <si>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</si>
  <si>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</si>
  <si>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</si>
  <si>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</si>
  <si>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</si>
  <si>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</si>
  <si>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</si>
  <si>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</si>
  <si>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</si>
  <si>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</si>
  <si>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</si>
  <si>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</si>
  <si>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</si>
  <si>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</si>
  <si>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</si>
  <si>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</si>
  <si>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</si>
  <si>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</si>
  <si>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</si>
  <si>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</si>
  <si>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</si>
  <si>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</si>
  <si>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</si>
  <si>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</si>
  <si>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</si>
  <si>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</si>
  <si>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</si>
  <si>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</si>
  <si>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</si>
  <si>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</si>
  <si>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</si>
  <si>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</si>
  <si>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</si>
  <si>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</si>
  <si>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</si>
  <si>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</si>
  <si>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</si>
  <si>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</si>
  <si>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</si>
  <si>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</si>
  <si>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</si>
  <si>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</si>
  <si>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</si>
  <si>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</si>
  <si>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</si>
  <si>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</si>
  <si>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</si>
  <si>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</si>
  <si>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</si>
  <si>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</si>
  <si>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</si>
  <si>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</si>
  <si>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</si>
  <si>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</si>
  <si>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</si>
  <si>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</si>
  <si>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</si>
  <si>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</si>
  <si>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</si>
  <si>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</si>
  <si>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</si>
  <si>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</si>
  <si>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</si>
  <si>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</si>
  <si>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</si>
  <si>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</si>
  <si>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</si>
  <si>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</si>
  <si>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</si>
  <si>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</si>
  <si>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</si>
  <si>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</si>
  <si>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</si>
  <si>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</si>
  <si>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</si>
  <si>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</si>
  <si>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</si>
  <si>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</si>
  <si>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</si>
  <si>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</si>
  <si>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</si>
  <si>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</si>
  <si>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</si>
  <si>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</si>
  <si>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</si>
  <si>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</si>
  <si>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</si>
  <si>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</si>
  <si>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</si>
  <si>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</si>
  <si>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</si>
  <si>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</si>
  <si>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</si>
  <si>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</si>
  <si>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</si>
  <si>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</si>
  <si>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</si>
  <si>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</si>
  <si>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</si>
  <si>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</si>
  <si>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</si>
  <si>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</si>
  <si>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</si>
  <si>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6.97</t>
  </si>
  <si>
    <t>▲ 1.37</t>
  </si>
  <si>
    <t>▲ 1.87</t>
  </si>
  <si>
    <t>水道事業会計</t>
  </si>
  <si>
    <t>一般会計</t>
  </si>
  <si>
    <t>国民健康保険特別会計</t>
  </si>
  <si>
    <t>介護保険特別会計</t>
  </si>
  <si>
    <t>公共下水道事業特別会計</t>
  </si>
  <si>
    <t>農業集落排水事業特別会計</t>
  </si>
  <si>
    <t>後期高齢者医療特別会計</t>
  </si>
  <si>
    <t>国民健康保険診療所特別会計</t>
  </si>
  <si>
    <t>その他会計（赤字）</t>
  </si>
  <si>
    <t>その他会計（黒字）</t>
  </si>
  <si>
    <t>-</t>
    <phoneticPr fontId="2"/>
  </si>
  <si>
    <t>-</t>
    <phoneticPr fontId="2"/>
  </si>
  <si>
    <t>-</t>
    <phoneticPr fontId="2"/>
  </si>
  <si>
    <t>-</t>
    <phoneticPr fontId="2"/>
  </si>
  <si>
    <t>長崎県市町村総合事務組合（一般会計）</t>
    <rPh sb="0" eb="3">
      <t>ナガサキケン</t>
    </rPh>
    <rPh sb="3" eb="6">
      <t>シチョウソン</t>
    </rPh>
    <rPh sb="6" eb="8">
      <t>ソウゴウ</t>
    </rPh>
    <rPh sb="8" eb="10">
      <t>ジム</t>
    </rPh>
    <rPh sb="10" eb="12">
      <t>クミアイ</t>
    </rPh>
    <rPh sb="13" eb="15">
      <t>イッパン</t>
    </rPh>
    <rPh sb="15" eb="17">
      <t>カイケイ</t>
    </rPh>
    <phoneticPr fontId="30"/>
  </si>
  <si>
    <t>長崎県市町村総合事務組合（市町村会館管理事業特別会計）</t>
    <rPh sb="0" eb="3">
      <t>ナガサキケン</t>
    </rPh>
    <rPh sb="3" eb="6">
      <t>シチョウソン</t>
    </rPh>
    <rPh sb="6" eb="8">
      <t>ソウゴウ</t>
    </rPh>
    <rPh sb="8" eb="10">
      <t>ジム</t>
    </rPh>
    <rPh sb="10" eb="12">
      <t>クミアイ</t>
    </rPh>
    <rPh sb="13" eb="16">
      <t>シチョウソン</t>
    </rPh>
    <rPh sb="16" eb="18">
      <t>カイカン</t>
    </rPh>
    <rPh sb="18" eb="20">
      <t>カンリ</t>
    </rPh>
    <rPh sb="20" eb="22">
      <t>ジギョウ</t>
    </rPh>
    <rPh sb="22" eb="24">
      <t>トクベツ</t>
    </rPh>
    <rPh sb="24" eb="26">
      <t>カイケイ</t>
    </rPh>
    <phoneticPr fontId="30"/>
  </si>
  <si>
    <t>長崎県市町村総合事務組合（市町村会館馬町別館管理事業特別会計）</t>
    <rPh sb="0" eb="3">
      <t>ナガサキケン</t>
    </rPh>
    <rPh sb="3" eb="6">
      <t>シチョウソン</t>
    </rPh>
    <rPh sb="6" eb="8">
      <t>ソウゴウ</t>
    </rPh>
    <rPh sb="8" eb="10">
      <t>ジム</t>
    </rPh>
    <rPh sb="10" eb="12">
      <t>クミアイ</t>
    </rPh>
    <rPh sb="13" eb="16">
      <t>シチョウソン</t>
    </rPh>
    <rPh sb="16" eb="18">
      <t>カイカン</t>
    </rPh>
    <rPh sb="18" eb="19">
      <t>ウマ</t>
    </rPh>
    <rPh sb="19" eb="20">
      <t>マチ</t>
    </rPh>
    <rPh sb="20" eb="22">
      <t>ベッカン</t>
    </rPh>
    <rPh sb="22" eb="24">
      <t>カンリ</t>
    </rPh>
    <rPh sb="24" eb="26">
      <t>ジギョウ</t>
    </rPh>
    <rPh sb="26" eb="28">
      <t>トクベツ</t>
    </rPh>
    <rPh sb="28" eb="30">
      <t>カイケイ</t>
    </rPh>
    <phoneticPr fontId="30"/>
  </si>
  <si>
    <t>長崎県市町村総合事務組合（公平委員会特別会計）</t>
    <rPh sb="0" eb="3">
      <t>ナガサキケン</t>
    </rPh>
    <rPh sb="3" eb="6">
      <t>シチョウソン</t>
    </rPh>
    <rPh sb="6" eb="8">
      <t>ソウゴウ</t>
    </rPh>
    <rPh sb="8" eb="10">
      <t>ジム</t>
    </rPh>
    <rPh sb="10" eb="12">
      <t>クミアイ</t>
    </rPh>
    <rPh sb="13" eb="15">
      <t>コウヘイ</t>
    </rPh>
    <rPh sb="15" eb="18">
      <t>イインカイ</t>
    </rPh>
    <rPh sb="18" eb="20">
      <t>トクベツ</t>
    </rPh>
    <rPh sb="20" eb="22">
      <t>カイケイ</t>
    </rPh>
    <phoneticPr fontId="30"/>
  </si>
  <si>
    <t>長崎県市町村総合事務組合（交通災害共済事業特別会計）</t>
    <rPh sb="0" eb="3">
      <t>ナガサキケン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3">
      <t>トクベツ</t>
    </rPh>
    <rPh sb="23" eb="25">
      <t>カイケイ</t>
    </rPh>
    <phoneticPr fontId="30"/>
  </si>
  <si>
    <t>長崎県後期高齢者医療広域連合（普通会計）</t>
    <rPh sb="0" eb="2">
      <t>ナガサキ</t>
    </rPh>
    <rPh sb="2" eb="3">
      <t>ケン</t>
    </rPh>
    <rPh sb="3" eb="5">
      <t>コウキ</t>
    </rPh>
    <rPh sb="5" eb="8">
      <t>コウレイシャ</t>
    </rPh>
    <rPh sb="8" eb="10">
      <t>イリョウ</t>
    </rPh>
    <rPh sb="10" eb="12">
      <t>コウイキ</t>
    </rPh>
    <rPh sb="12" eb="14">
      <t>レンゴウ</t>
    </rPh>
    <rPh sb="15" eb="17">
      <t>フツウ</t>
    </rPh>
    <rPh sb="17" eb="19">
      <t>カイケイ</t>
    </rPh>
    <phoneticPr fontId="30"/>
  </si>
  <si>
    <t>長崎県後期高齢者医療広域連合（後期高齢者医療事業会計）</t>
    <rPh sb="0" eb="2">
      <t>ナガサキ</t>
    </rPh>
    <rPh sb="2" eb="3">
      <t>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カイケイ</t>
    </rPh>
    <phoneticPr fontId="30"/>
  </si>
  <si>
    <t>長崎県市町村総合事務組合（行政不服審査会事業特別会計）</t>
    <rPh sb="0" eb="3">
      <t>ナガサキケン</t>
    </rPh>
    <rPh sb="3" eb="6">
      <t>シチョウソン</t>
    </rPh>
    <rPh sb="6" eb="8">
      <t>ソウゴウ</t>
    </rPh>
    <rPh sb="8" eb="10">
      <t>ジム</t>
    </rPh>
    <rPh sb="10" eb="12">
      <t>クミアイ</t>
    </rPh>
    <phoneticPr fontId="30"/>
  </si>
  <si>
    <t>長崎県林業公社</t>
    <rPh sb="0" eb="3">
      <t>ナガサキケン</t>
    </rPh>
    <rPh sb="3" eb="5">
      <t>リンギョウ</t>
    </rPh>
    <rPh sb="5" eb="7">
      <t>コウシャ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</si>
  <si>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</si>
  <si>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</si>
  <si>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</si>
  <si>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</si>
  <si>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</si>
  <si>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</si>
  <si>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</si>
  <si>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</si>
  <si>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</si>
  <si>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</si>
  <si>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</si>
  <si>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xml:space="preserve">将来負担比率…前年度比＋1.2ポイント、前年同程度にて推移。（将来負担額－充当可能財源等）の値がマイナスとなっており、特段の問題なし。
実質公債費比率…前年度比＋0.7ポイントの6.9％、前年同程度にて推移。類似団体比－1.0ポイントであり健全。　　　　　　　　　　　　　　　　　　　　　　　　　　　　　　　　　　　　　　　　　　　　　　　　　　　　　　　　　　　　　　　　　　　　　　　　　　　　　　平成28年度は新たに大型事業に係る償還が始まったことや、据置期間を設けないことによる元金償還の開始により公債費負担が増加した。                                                                                                  今後においては、老朽化の進んでいる建物の整備や建替等にかかる一般財源の確保が必要になり、より一層健全な財政運営を行うことに努める。
</t>
    <rPh sb="392" eb="394">
      <t>イッパン</t>
    </rPh>
    <rPh sb="394" eb="396">
      <t>ザイゲン</t>
    </rPh>
    <rPh sb="397" eb="399">
      <t>カクホ</t>
    </rPh>
    <rPh sb="400" eb="402">
      <t>ヒツヨウ</t>
    </rPh>
    <phoneticPr fontId="5"/>
  </si>
  <si>
    <t>（　参考　）</t>
    <rPh sb="2" eb="4">
      <t>サンコウ</t>
    </rPh>
    <phoneticPr fontId="5"/>
  </si>
  <si>
    <t>実質公債費比率</t>
    <rPh sb="0" eb="2">
      <t>ジッシツ</t>
    </rPh>
    <rPh sb="2" eb="5">
      <t>コウサイヒ</t>
    </rPh>
    <rPh sb="5" eb="7">
      <t>ヒリツ</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</si>
</sst>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6"/>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179" fontId="1" fillId="5" borderId="0" xfId="35" applyNumberFormat="1" applyFont="1" applyFill="1" applyBorder="1" applyAlignment="1">
      <alignment vertical="center" wrapText="1"/>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34" xfId="35" applyNumberFormat="1" applyFont="1" applyFill="1" applyBorder="1" applyAlignment="1">
      <alignment horizontal="center" vertical="center" wrapText="1"/>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34" xfId="35" applyNumberFormat="1" applyFont="1" applyFill="1" applyBorder="1" applyAlignment="1">
      <alignment horizontal="center" vertical="center"/>
    </xf>
    <xf numFmtId="178" fontId="1" fillId="0" borderId="0" xfId="34" applyNumberFormat="1" applyFont="1" applyFill="1">
      <alignment vertical="center"/>
    </xf>
    <xf numFmtId="0" fontId="1" fillId="0" borderId="34"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178" fontId="1" fillId="0" borderId="60" xfId="34" applyNumberFormat="1" applyFont="1" applyFill="1" applyBorder="1">
      <alignment vertical="center"/>
    </xf>
    <xf numFmtId="178" fontId="8" fillId="0" borderId="34" xfId="34" applyNumberFormat="1" applyFont="1" applyFill="1" applyBorder="1" applyAlignment="1">
      <alignment horizontal="center" vertical="center"/>
    </xf>
    <xf numFmtId="178" fontId="1" fillId="0" borderId="38" xfId="34" applyNumberFormat="1" applyFont="1" applyFill="1" applyBorder="1">
      <alignment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5" borderId="34" xfId="35" applyNumberFormat="1" applyFont="1" applyFill="1" applyBorder="1" applyAlignment="1">
      <alignment horizontal="center" vertical="center" wrapText="1"/>
    </xf>
    <xf numFmtId="188" fontId="1" fillId="5" borderId="15"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0" borderId="0" xfId="34" applyNumberFormat="1" applyFont="1" applyFill="1" applyBorder="1">
      <alignment vertical="center"/>
    </xf>
    <xf numFmtId="0" fontId="33" fillId="0" borderId="0" xfId="38" applyFont="1" applyAlignment="1">
      <alignment vertical="center"/>
    </xf>
    <xf numFmtId="180" fontId="1" fillId="0" borderId="0" xfId="34" applyNumberFormat="1" applyFont="1" applyFill="1" applyBorder="1">
      <alignment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66496</c:v>
                </c:pt>
                <c:pt idx="1">
                  <c:v>82748</c:v>
                </c:pt>
                <c:pt idx="2">
                  <c:v>91837</c:v>
                </c:pt>
                <c:pt idx="3">
                  <c:v>75972</c:v>
                </c:pt>
                <c:pt idx="4">
                  <c:v>79466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83962</c:v>
                </c:pt>
                <c:pt idx="1">
                  <c:v>91100</c:v>
                </c:pt>
                <c:pt idx="2">
                  <c:v>40853</c:v>
                </c:pt>
                <c:pt idx="3">
                  <c:v>71719</c:v>
                </c:pt>
                <c:pt idx="4">
                  <c:v>87595</c:v>
                </c:pt>
              </c:numCache>
            </c:numRef>
          </c:val>
          <c:smooth val="0"/>
        </c:ser>
        <c:dLbls>
          <c:showLegendKey val="0"/>
          <c:showVal val="0"/>
          <c:showCatName val="0"/>
          <c:showSerName val="0"/>
          <c:showPercent val="0"/>
          <c:showBubbleSize val="0"/>
        </c:dLbls>
        <c:marker val="1"/>
        <c:smooth val="0"/>
        <c:axId val="421127576"/>
        <c:axId val="421127968"/>
      </c:lineChart>
      <c:catAx>
        <c:axId val="421127576"/>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127968"/>
        <c:crosses val="autoZero"/>
        <c:auto val="1"/>
        <c:lblAlgn val="ctr"/>
        <c:lblOffset val="100"/>
        <c:tickLblSkip val="1"/>
        <c:tickMarkSkip val="1"/>
        <c:noMultiLvlLbl val="0"/>
      </c:catAx>
      <c:valAx>
        <c:axId val="421127968"/>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2112757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5.22</c:v>
                </c:pt>
                <c:pt idx="1">
                  <c:v>7.84</c:v>
                </c:pt>
                <c:pt idx="2">
                  <c:v>6.64</c:v>
                </c:pt>
                <c:pt idx="3">
                  <c:v>8.4600000000000009</c:v>
                </c:pt>
                <c:pt idx="4">
                  <c:v>6.13</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14.71</c:v>
                </c:pt>
                <c:pt idx="1">
                  <c:v>16.22</c:v>
                </c:pt>
                <c:pt idx="2">
                  <c:v>15.99</c:v>
                </c:pt>
                <c:pt idx="3">
                  <c:v>20.170000000000002</c:v>
                </c:pt>
                <c:pt idx="4">
                  <c:v>20.87</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25304480"/>
        <c:axId val="42530487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-6.97</c:v>
                </c:pt>
                <c:pt idx="1">
                  <c:v>4.04</c:v>
                </c:pt>
                <c:pt idx="2">
                  <c:v>-1.37</c:v>
                </c:pt>
                <c:pt idx="3">
                  <c:v>6</c:v>
                </c:pt>
                <c:pt idx="4">
                  <c:v>-1.87</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25304480"/>
        <c:axId val="425304872"/>
      </c:lineChart>
      <c:catAx>
        <c:axId val="4253044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25304872"/>
        <c:crosses val="autoZero"/>
        <c:auto val="1"/>
        <c:lblAlgn val="ctr"/>
        <c:lblOffset val="100"/>
        <c:tickLblSkip val="1"/>
        <c:tickMarkSkip val="1"/>
        <c:noMultiLvlLbl val="0"/>
      </c:catAx>
      <c:valAx>
        <c:axId val="42530487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30448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国民健康保険診療所特別会計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0.03</c:v>
                </c:pt>
                <c:pt idx="2">
                  <c:v>#N/A</c:v>
                </c:pt>
                <c:pt idx="3">
                  <c:v>0.02</c:v>
                </c:pt>
                <c:pt idx="4">
                  <c:v>#N/A</c:v>
                </c:pt>
                <c:pt idx="5">
                  <c:v>0.05</c:v>
                </c:pt>
                <c:pt idx="6">
                  <c:v>#N/A</c:v>
                </c:pt>
                <c:pt idx="7">
                  <c:v>0.02</c:v>
                </c:pt>
                <c:pt idx="8">
                  <c:v>#N/A</c:v>
                </c:pt>
                <c:pt idx="9">
                  <c:v>0.02</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0.02</c:v>
                </c:pt>
                <c:pt idx="2">
                  <c:v>#N/A</c:v>
                </c:pt>
                <c:pt idx="3">
                  <c:v>0.04</c:v>
                </c:pt>
                <c:pt idx="4">
                  <c:v>#N/A</c:v>
                </c:pt>
                <c:pt idx="5">
                  <c:v>0.04</c:v>
                </c:pt>
                <c:pt idx="6">
                  <c:v>#N/A</c:v>
                </c:pt>
                <c:pt idx="7">
                  <c:v>0.04</c:v>
                </c:pt>
                <c:pt idx="8">
                  <c:v>#N/A</c:v>
                </c:pt>
                <c:pt idx="9">
                  <c:v>0.06</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0.02</c:v>
                </c:pt>
                <c:pt idx="2">
                  <c:v>#N/A</c:v>
                </c:pt>
                <c:pt idx="3">
                  <c:v>0.02</c:v>
                </c:pt>
                <c:pt idx="4">
                  <c:v>#N/A</c:v>
                </c:pt>
                <c:pt idx="5">
                  <c:v>0.02</c:v>
                </c:pt>
                <c:pt idx="6">
                  <c:v>#N/A</c:v>
                </c:pt>
                <c:pt idx="7">
                  <c:v>0.04</c:v>
                </c:pt>
                <c:pt idx="8">
                  <c:v>#N/A</c:v>
                </c:pt>
                <c:pt idx="9">
                  <c:v>0.08</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公共下水道事業特別会計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0.79</c:v>
                </c:pt>
                <c:pt idx="2">
                  <c:v>#N/A</c:v>
                </c:pt>
                <c:pt idx="3">
                  <c:v>0.53</c:v>
                </c:pt>
                <c:pt idx="4">
                  <c:v>#N/A</c:v>
                </c:pt>
                <c:pt idx="5">
                  <c:v>0.81</c:v>
                </c:pt>
                <c:pt idx="6">
                  <c:v>#N/A</c:v>
                </c:pt>
                <c:pt idx="7">
                  <c:v>0.99</c:v>
                </c:pt>
                <c:pt idx="8">
                  <c:v>#N/A</c:v>
                </c:pt>
                <c:pt idx="9">
                  <c:v>0.83</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0.67</c:v>
                </c:pt>
                <c:pt idx="2">
                  <c:v>#N/A</c:v>
                </c:pt>
                <c:pt idx="3">
                  <c:v>0.78</c:v>
                </c:pt>
                <c:pt idx="4">
                  <c:v>#N/A</c:v>
                </c:pt>
                <c:pt idx="5">
                  <c:v>1.23</c:v>
                </c:pt>
                <c:pt idx="6">
                  <c:v>#N/A</c:v>
                </c:pt>
                <c:pt idx="7">
                  <c:v>1.73</c:v>
                </c:pt>
                <c:pt idx="8">
                  <c:v>#N/A</c:v>
                </c:pt>
                <c:pt idx="9">
                  <c:v>1.84</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1.26</c:v>
                </c:pt>
                <c:pt idx="2">
                  <c:v>#N/A</c:v>
                </c:pt>
                <c:pt idx="3">
                  <c:v>0.5</c:v>
                </c:pt>
                <c:pt idx="4">
                  <c:v>#N/A</c:v>
                </c:pt>
                <c:pt idx="5">
                  <c:v>1.21</c:v>
                </c:pt>
                <c:pt idx="6">
                  <c:v>#N/A</c:v>
                </c:pt>
                <c:pt idx="7">
                  <c:v>1.56</c:v>
                </c:pt>
                <c:pt idx="8">
                  <c:v>#N/A</c:v>
                </c:pt>
                <c:pt idx="9">
                  <c:v>2.0099999999999998</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5.21</c:v>
                </c:pt>
                <c:pt idx="2">
                  <c:v>#N/A</c:v>
                </c:pt>
                <c:pt idx="3">
                  <c:v>7.83</c:v>
                </c:pt>
                <c:pt idx="4">
                  <c:v>#N/A</c:v>
                </c:pt>
                <c:pt idx="5">
                  <c:v>6.63</c:v>
                </c:pt>
                <c:pt idx="6">
                  <c:v>#N/A</c:v>
                </c:pt>
                <c:pt idx="7">
                  <c:v>8.4600000000000009</c:v>
                </c:pt>
                <c:pt idx="8">
                  <c:v>#N/A</c:v>
                </c:pt>
                <c:pt idx="9">
                  <c:v>6.13</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29.74</c:v>
                </c:pt>
                <c:pt idx="2">
                  <c:v>#N/A</c:v>
                </c:pt>
                <c:pt idx="3">
                  <c:v>32.51</c:v>
                </c:pt>
                <c:pt idx="4">
                  <c:v>#N/A</c:v>
                </c:pt>
                <c:pt idx="5">
                  <c:v>30.57</c:v>
                </c:pt>
                <c:pt idx="6">
                  <c:v>#N/A</c:v>
                </c:pt>
                <c:pt idx="7">
                  <c:v>28.88</c:v>
                </c:pt>
                <c:pt idx="8">
                  <c:v>#N/A</c:v>
                </c:pt>
                <c:pt idx="9">
                  <c:v>28.61</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425305656"/>
        <c:axId val="425306048"/>
      </c:barChart>
      <c:catAx>
        <c:axId val="4253056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306048"/>
        <c:crosses val="autoZero"/>
        <c:auto val="1"/>
        <c:lblAlgn val="ctr"/>
        <c:lblOffset val="100"/>
        <c:tickLblSkip val="1"/>
        <c:tickMarkSkip val="1"/>
        <c:noMultiLvlLbl val="0"/>
      </c:catAx>
      <c:valAx>
        <c:axId val="425306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30565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642</c:v>
                </c:pt>
                <c:pt idx="5">
                  <c:v>615</c:v>
                </c:pt>
                <c:pt idx="8">
                  <c:v>604</c:v>
                </c:pt>
                <c:pt idx="11">
                  <c:v>537</c:v>
                </c:pt>
                <c:pt idx="14">
                  <c:v>531</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299</c:v>
                </c:pt>
                <c:pt idx="3">
                  <c:v>273</c:v>
                </c:pt>
                <c:pt idx="6">
                  <c:v>290</c:v>
                </c:pt>
                <c:pt idx="9">
                  <c:v>289</c:v>
                </c:pt>
                <c:pt idx="12">
                  <c:v>281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543</c:v>
                </c:pt>
                <c:pt idx="3">
                  <c:v>527</c:v>
                </c:pt>
                <c:pt idx="6">
                  <c:v>462</c:v>
                </c:pt>
                <c:pt idx="9">
                  <c:v>470</c:v>
                </c:pt>
                <c:pt idx="12">
                  <c:v>504</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25306832"/>
        <c:axId val="42530722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200</c:v>
                </c:pt>
                <c:pt idx="2">
                  <c:v>#N/A</c:v>
                </c:pt>
                <c:pt idx="3">
                  <c:v>#N/A</c:v>
                </c:pt>
                <c:pt idx="4">
                  <c:v>185</c:v>
                </c:pt>
                <c:pt idx="5">
                  <c:v>#N/A</c:v>
                </c:pt>
                <c:pt idx="6">
                  <c:v>#N/A</c:v>
                </c:pt>
                <c:pt idx="7">
                  <c:v>148</c:v>
                </c:pt>
                <c:pt idx="8">
                  <c:v>#N/A</c:v>
                </c:pt>
                <c:pt idx="9">
                  <c:v>#N/A</c:v>
                </c:pt>
                <c:pt idx="10">
                  <c:v>222</c:v>
                </c:pt>
                <c:pt idx="11">
                  <c:v>#N/A</c:v>
                </c:pt>
                <c:pt idx="12">
                  <c:v>#N/A</c:v>
                </c:pt>
                <c:pt idx="13">
                  <c:v>254</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25306832"/>
        <c:axId val="425307224"/>
      </c:lineChart>
      <c:catAx>
        <c:axId val="4253068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25307224"/>
        <c:crosses val="autoZero"/>
        <c:auto val="1"/>
        <c:lblAlgn val="ctr"/>
        <c:lblOffset val="100"/>
        <c:tickLblSkip val="1"/>
        <c:tickMarkSkip val="1"/>
        <c:noMultiLvlLbl val="0"/>
      </c:catAx>
      <c:valAx>
        <c:axId val="4253072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53068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6251</c:v>
                </c:pt>
                <c:pt idx="5">
                  <c:v>6071</c:v>
                </c:pt>
                <c:pt idx="8">
                  <c:v>5874</c:v>
                </c:pt>
                <c:pt idx="11">
                  <c:v>5971</c:v>
                </c:pt>
                <c:pt idx="14">
                  <c:v>5827</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332</c:v>
                </c:pt>
                <c:pt idx="5">
                  <c:v>268</c:v>
                </c:pt>
                <c:pt idx="8">
                  <c:v>198</c:v>
                </c:pt>
                <c:pt idx="11">
                  <c:v>175</c:v>
                </c:pt>
                <c:pt idx="14">
                  <c:v>148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5038</c:v>
                </c:pt>
                <c:pt idx="5">
                  <c:v>5413</c:v>
                </c:pt>
                <c:pt idx="8">
                  <c:v>5689</c:v>
                </c:pt>
                <c:pt idx="11">
                  <c:v>5903</c:v>
                </c:pt>
                <c:pt idx="14">
                  <c:v>6174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6</c:v>
                </c:pt>
                <c:pt idx="3">
                  <c:v>6</c:v>
                </c:pt>
                <c:pt idx="6">
                  <c:v>5</c:v>
                </c:pt>
                <c:pt idx="9">
                  <c:v>5</c:v>
                </c:pt>
                <c:pt idx="12">
                  <c:v>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826</c:v>
                </c:pt>
                <c:pt idx="3">
                  <c:v>844</c:v>
                </c:pt>
                <c:pt idx="6">
                  <c:v>806</c:v>
                </c:pt>
                <c:pt idx="9">
                  <c:v>725</c:v>
                </c:pt>
                <c:pt idx="12">
                  <c:v>727</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4253</c:v>
                </c:pt>
                <c:pt idx="3">
                  <c:v>3988</c:v>
                </c:pt>
                <c:pt idx="6">
                  <c:v>3848</c:v>
                </c:pt>
                <c:pt idx="9">
                  <c:v>3661</c:v>
                </c:pt>
                <c:pt idx="12">
                  <c:v>3536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4719</c:v>
                </c:pt>
                <c:pt idx="3">
                  <c:v>4665</c:v>
                </c:pt>
                <c:pt idx="6">
                  <c:v>4529</c:v>
                </c:pt>
                <c:pt idx="9">
                  <c:v>4591</c:v>
                </c:pt>
                <c:pt idx="12">
                  <c:v>4876</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21129928"/>
        <c:axId val="4211295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21129928"/>
        <c:axId val="421129536"/>
      </c:lineChart>
      <c:catAx>
        <c:axId val="4211299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21129536"/>
        <c:crosses val="autoZero"/>
        <c:auto val="1"/>
        <c:lblAlgn val="ctr"/>
        <c:lblOffset val="100"/>
        <c:tickLblSkip val="1"/>
        <c:tickMarkSkip val="1"/>
        <c:noMultiLvlLbl val="0"/>
      </c:catAx>
      <c:valAx>
        <c:axId val="4211295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211299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D65D-4AFE-A0C6-16FFB4B1F805}"/>
                </c:ext>
                <c:ext xmlns:c15="http://schemas.microsoft.com/office/drawing/2012/chart" uri="{CE6537A1-D6FC-4f65-9D91-7224C49458BB}">
                  <c15:dlblFieldTable>
                    <c15:dlblFTEntry>
                      <c15:txfldGUID>{6034D98F-7FF9-49F2-8299-7BE502C3A229}</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D65D-4AFE-A0C6-16FFB4B1F805}"/>
                </c:ext>
                <c:ext xmlns:c15="http://schemas.microsoft.com/office/drawing/2012/chart" uri="{CE6537A1-D6FC-4f65-9D91-7224C49458BB}">
                  <c15:dlblFieldTable>
                    <c15:dlblFTEntry>
                      <c15:txfldGUID>{BD46FE86-7EDB-4BF6-B948-BBBAE00F48AD}</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D65D-4AFE-A0C6-16FFB4B1F805}"/>
                </c:ext>
                <c:ext xmlns:c15="http://schemas.microsoft.com/office/drawing/2012/chart" uri="{CE6537A1-D6FC-4f65-9D91-7224C49458BB}">
                  <c15:dlblFieldTable>
                    <c15:dlblFTEntry>
                      <c15:txfldGUID>{35A557F7-1A81-4A1E-878D-25E310F86B45}</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D65D-4AFE-A0C6-16FFB4B1F805}"/>
                </c:ext>
                <c:ext xmlns:c15="http://schemas.microsoft.com/office/drawing/2012/chart" uri="{CE6537A1-D6FC-4f65-9D91-7224C49458BB}">
                  <c15:dlblFieldTable>
                    <c15:dlblFTEntry>
                      <c15:txfldGUID>{5D3E13B0-0CF7-4683-AD56-6F83C091C237}</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D65D-4AFE-A0C6-16FFB4B1F805}"/>
                </c:ext>
                <c:ext xmlns:c15="http://schemas.microsoft.com/office/drawing/2012/chart" uri="{CE6537A1-D6FC-4f65-9D91-7224C49458BB}">
                  <c15:dlblFieldTable>
                    <c15:dlblFTEntry>
                      <c15:txfldGUID>{18E95F66-EA3B-4565-A186-52501CD04D64}</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numCache>
            </c:numRef>
          </c:xVal>
          <c:yVal>
            <c:numRef>
              <c:f>公会計指標分析・財政指標組合せ分析表!$K$51:$O$51</c:f>
              <c:numCache>
                <c:formatCode>#,##0.0;"▲ "#,##0.0</c:formatCode>
                <c:ptCount val="5"/>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D65D-4AFE-A0C6-16FFB4B1F805}"/>
                </c:ext>
                <c:ext xmlns:c15="http://schemas.microsoft.com/office/drawing/2012/chart" uri="{CE6537A1-D6FC-4f65-9D91-7224C49458BB}">
                  <c15:dlblFieldTable>
                    <c15:dlblFTEntry>
                      <c15:txfldGUID>{84CD96CD-012D-4FD0-90F8-BDA69C5BC316}</c15:txfldGUID>
                      <c15:f>公会計指標分析・財政指標組合せ分析表!$K$50</c15:f>
                      <c15:dlblFieldTableCache>
                        <c:ptCount val="1"/>
                        <c:pt idx="0">
                          <c:v>H24</c:v>
                        </c:pt>
                      </c15:dlblFieldTableCache>
                    </c15:dlblFTEntry>
                  </c15:dlblFieldTable>
                  <c15:showDataLabelsRange val="0"/>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D65D-4AFE-A0C6-16FFB4B1F805}"/>
                </c:ext>
                <c:ext xmlns:c15="http://schemas.microsoft.com/office/drawing/2012/chart" uri="{CE6537A1-D6FC-4f65-9D91-7224C49458BB}">
                  <c15:dlblFieldTable>
                    <c15:dlblFTEntry>
                      <c15:txfldGUID>{A698AAF1-C791-4E04-A843-FB629F96D861}</c15:txfldGUID>
                      <c15:f>公会計指標分析・財政指標組合せ分析表!$L$50</c15:f>
                      <c15:dlblFieldTableCache>
                        <c:ptCount val="1"/>
                        <c:pt idx="0">
                          <c:v>H25</c:v>
                        </c:pt>
                      </c15:dlblFieldTableCache>
                    </c15:dlblFTEntry>
                  </c15:dlblFieldTable>
                  <c15:showDataLabelsRange val="0"/>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D65D-4AFE-A0C6-16FFB4B1F805}"/>
                </c:ext>
                <c:ext xmlns:c15="http://schemas.microsoft.com/office/drawing/2012/chart" uri="{CE6537A1-D6FC-4f65-9D91-7224C49458BB}">
                  <c15:dlblFieldTable>
                    <c15:dlblFTEntry>
                      <c15:txfldGUID>{6A9E93D5-F17E-4555-B621-207914CEDFFF}</c15:txfldGUID>
                      <c15:f>公会計指標分析・財政指標組合せ分析表!$M$50</c15:f>
                      <c15:dlblFieldTableCache>
                        <c:ptCount val="1"/>
                        <c:pt idx="0">
                          <c:v>H26</c:v>
                        </c:pt>
                      </c15:dlblFieldTableCache>
                    </c15:dlblFTEntry>
                  </c15:dlblFieldTable>
                  <c15:showDataLabelsRange val="0"/>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D65D-4AFE-A0C6-16FFB4B1F805}"/>
                </c:ext>
                <c:ext xmlns:c15="http://schemas.microsoft.com/office/drawing/2012/chart" uri="{CE6537A1-D6FC-4f65-9D91-7224C49458BB}">
                  <c15:dlblFieldTable>
                    <c15:dlblFTEntry>
                      <c15:txfldGUID>{47B99C3D-C41F-4FD6-9E8C-6BF4DD00CB01}</c15:txfldGUID>
                      <c15:f>公会計指標分析・財政指標組合せ分析表!$N$50</c15:f>
                      <c15:dlblFieldTableCache>
                        <c:ptCount val="1"/>
                        <c:pt idx="0">
                          <c:v>H27</c:v>
                        </c:pt>
                      </c15:dlblFieldTableCache>
                    </c15:dlblFTEntry>
                  </c15:dlblFieldTable>
                  <c15:showDataLabelsRange val="0"/>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D65D-4AFE-A0C6-16FFB4B1F805}"/>
                </c:ext>
                <c:ext xmlns:c15="http://schemas.microsoft.com/office/drawing/2012/chart" uri="{CE6537A1-D6FC-4f65-9D91-7224C49458BB}">
                  <c15:dlblFieldTable>
                    <c15:dlblFTEntry>
                      <c15:txfldGUID>{1994A5E1-306A-4718-AA78-90F03B94F0F8}</c15:txfldGUID>
                      <c15:f>公会計指標分析・財政指標組合せ分析表!$O$50</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numCache>
            </c:numRef>
          </c:xVal>
          <c:yVal>
            <c:numRef>
              <c:f>公会計指標分析・財政指標組合せ分析表!$K$55:$O$55</c:f>
              <c:numCache>
                <c:formatCode>#,##0.0;"▲ "#,##0.0</c:formatCode>
                <c:ptCount val="5"/>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493258656"/>
        <c:axId val="493259048"/>
      </c:scatterChart>
      <c:valAx>
        <c:axId val="493258656"/>
        <c:scaling>
          <c:orientation val="minMax"/>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259048"/>
        <c:crosses val="autoZero"/>
        <c:crossBetween val="midCat"/>
      </c:valAx>
      <c:valAx>
        <c:axId val="493259048"/>
        <c:scaling>
          <c:orientation val="minMax"/>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258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0-76FE-40FB-9462-AE14C7AF5793}"/>
                </c:ext>
                <c:ext xmlns:c15="http://schemas.microsoft.com/office/drawing/2012/chart" uri="{CE6537A1-D6FC-4f65-9D91-7224C49458BB}">
                  <c15:dlblFieldTable>
                    <c15:dlblFTEntry>
                      <c15:txfldGUID>{8A1958D7-612D-44D6-BF01-DE424B76E0D0}</c15:txfldGUID>
                      <c15:f>公会計指標分析・財政指標組合せ分析表!$K$72</c15:f>
                      <c15:dlblFieldTableCache>
                        <c:ptCount val="1"/>
                        <c:pt idx="0">
                          <c:v>H24</c:v>
                        </c:pt>
                      </c15:dlblFieldTableCache>
                    </c15:dlblFTEntry>
                  </c15:dlblFieldTable>
                  <c15:showDataLabelsRange val="0"/>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1-76FE-40FB-9462-AE14C7AF5793}"/>
                </c:ext>
                <c:ext xmlns:c15="http://schemas.microsoft.com/office/drawing/2012/chart" uri="{CE6537A1-D6FC-4f65-9D91-7224C49458BB}">
                  <c15:dlblFieldTable>
                    <c15:dlblFTEntry>
                      <c15:txfldGUID>{AC038551-5B7F-47BE-8BC5-FB488FA2A1B3}</c15:txfldGUID>
                      <c15:f>公会計指標分析・財政指標組合せ分析表!$L$72</c15:f>
                      <c15:dlblFieldTableCache>
                        <c:ptCount val="1"/>
                        <c:pt idx="0">
                          <c:v>H25</c:v>
                        </c:pt>
                      </c15:dlblFieldTableCache>
                    </c15:dlblFTEntry>
                  </c15:dlblFieldTable>
                  <c15:showDataLabelsRange val="0"/>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2-76FE-40FB-9462-AE14C7AF5793}"/>
                </c:ext>
                <c:ext xmlns:c15="http://schemas.microsoft.com/office/drawing/2012/chart" uri="{CE6537A1-D6FC-4f65-9D91-7224C49458BB}">
                  <c15:dlblFieldTable>
                    <c15:dlblFTEntry>
                      <c15:txfldGUID>{4245EAB1-E69C-4C8E-9820-80D0ED630BCD}</c15:txfldGUID>
                      <c15:f>公会計指標分析・財政指標組合せ分析表!$M$72</c15:f>
                      <c15:dlblFieldTableCache>
                        <c:ptCount val="1"/>
                        <c:pt idx="0">
                          <c:v>H26</c:v>
                        </c:pt>
                      </c15:dlblFieldTableCache>
                    </c15:dlblFTEntry>
                  </c15:dlblFieldTable>
                  <c15:showDataLabelsRange val="0"/>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3-76FE-40FB-9462-AE14C7AF5793}"/>
                </c:ext>
                <c:ext xmlns:c15="http://schemas.microsoft.com/office/drawing/2012/chart" uri="{CE6537A1-D6FC-4f65-9D91-7224C49458BB}">
                  <c15:dlblFieldTable>
                    <c15:dlblFTEntry>
                      <c15:txfldGUID>{08F0E115-6F4C-43FB-9FDA-22C9BE05D309}</c15:txfldGUID>
                      <c15:f>公会計指標分析・財政指標組合せ分析表!$N$72</c15:f>
                      <c15:dlblFieldTableCache>
                        <c:ptCount val="1"/>
                        <c:pt idx="0">
                          <c:v>H27</c:v>
                        </c:pt>
                      </c15:dlblFieldTableCache>
                    </c15:dlblFTEntry>
                  </c15:dlblFieldTable>
                  <c15:showDataLabelsRange val="0"/>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4-76FE-40FB-9462-AE14C7AF5793}"/>
                </c:ext>
                <c:ext xmlns:c15="http://schemas.microsoft.com/office/drawing/2012/chart" uri="{CE6537A1-D6FC-4f65-9D91-7224C49458BB}">
                  <c15:dlblFieldTable>
                    <c15:dlblFTEntry>
                      <c15:txfldGUID>{E0A50EAD-1D37-42F3-B6B0-4995C8DF003D}</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7.7</c:v>
                </c:pt>
                <c:pt idx="1">
                  <c:v>6.5</c:v>
                </c:pt>
                <c:pt idx="2">
                  <c:v>6</c:v>
                </c:pt>
                <c:pt idx="3">
                  <c:v>6.2</c:v>
                </c:pt>
                <c:pt idx="4">
                  <c:v>6.9</c:v>
                </c:pt>
              </c:numCache>
            </c:numRef>
          </c:xVal>
          <c:yVal>
            <c:numRef>
              <c:f>公会計指標分析・財政指標組合せ分析表!$K$73:$O$73</c:f>
              <c:numCache>
                <c:formatCode>#,##0.0;"▲ "#,##0.0</c:formatCode>
                <c:ptCount val="5"/>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6-76FE-40FB-9462-AE14C7AF5793}"/>
                </c:ext>
                <c:ext xmlns:c15="http://schemas.microsoft.com/office/drawing/2012/chart" uri="{CE6537A1-D6FC-4f65-9D91-7224C49458BB}">
                  <c15:layout/>
                  <c15:dlblFieldTable>
                    <c15:dlblFTEntry>
                      <c15:txfldGUID>{7D83E4A4-C540-4A0A-AC24-8E7D9F18991E}</c15:txfldGUID>
                      <c15:f>公会計指標分析・財政指標組合せ分析表!$K$72</c15:f>
                      <c15:dlblFieldTableCache>
                        <c:ptCount val="1"/>
                        <c:pt idx="0">
                          <c:v>H24</c:v>
                        </c:pt>
                      </c15:dlblFieldTableCache>
                    </c15:dlblFTEntry>
                  </c15:dlblFieldTable>
                  <c15:showDataLabelsRange val="0"/>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7-76FE-40FB-9462-AE14C7AF5793}"/>
                </c:ext>
                <c:ext xmlns:c15="http://schemas.microsoft.com/office/drawing/2012/chart" uri="{CE6537A1-D6FC-4f65-9D91-7224C49458BB}">
                  <c15:layout/>
                  <c15:dlblFieldTable>
                    <c15:dlblFTEntry>
                      <c15:txfldGUID>{1C818D88-3050-448D-ACDC-E59B2E3CE369}</c15:txfldGUID>
                      <c15:f>公会計指標分析・財政指標組合せ分析表!$L$72</c15:f>
                      <c15:dlblFieldTableCache>
                        <c:ptCount val="1"/>
                        <c:pt idx="0">
                          <c:v>H25</c:v>
                        </c:pt>
                      </c15:dlblFieldTableCache>
                    </c15:dlblFTEntry>
                  </c15:dlblFieldTable>
                  <c15:showDataLabelsRange val="0"/>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8-76FE-40FB-9462-AE14C7AF5793}"/>
                </c:ext>
                <c:ext xmlns:c15="http://schemas.microsoft.com/office/drawing/2012/chart" uri="{CE6537A1-D6FC-4f65-9D91-7224C49458BB}">
                  <c15:layout/>
                  <c15:dlblFieldTable>
                    <c15:dlblFTEntry>
                      <c15:txfldGUID>{95B3C26D-A70F-4B1D-A4E1-82A040F21379}</c15:txfldGUID>
                      <c15:f>公会計指標分析・財政指標組合せ分析表!$M$72</c15:f>
                      <c15:dlblFieldTableCache>
                        <c:ptCount val="1"/>
                        <c:pt idx="0">
                          <c:v>H26</c:v>
                        </c:pt>
                      </c15:dlblFieldTableCache>
                    </c15:dlblFTEntry>
                  </c15:dlblFieldTable>
                  <c15:showDataLabelsRange val="0"/>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9-76FE-40FB-9462-AE14C7AF5793}"/>
                </c:ext>
                <c:ext xmlns:c15="http://schemas.microsoft.com/office/drawing/2012/chart" uri="{CE6537A1-D6FC-4f65-9D91-7224C49458BB}">
                  <c15:layout/>
                  <c15:dlblFieldTable>
                    <c15:dlblFTEntry>
                      <c15:txfldGUID>{B0433593-034E-4BCA-A107-3E6197916DD1}</c15:txfldGUID>
                      <c15:f>公会計指標分析・財政指標組合せ分析表!$N$72</c15:f>
                      <c15:dlblFieldTableCache>
                        <c:ptCount val="1"/>
                        <c:pt idx="0">
                          <c:v>H27</c:v>
                        </c:pt>
                      </c15:dlblFieldTableCache>
                    </c15:dlblFTEntry>
                  </c15:dlblFieldTable>
                  <c15:showDataLabelsRange val="0"/>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76FE-40FB-9462-AE14C7AF5793}"/>
                </c:ext>
                <c:ext xmlns:c15="http://schemas.microsoft.com/office/drawing/2012/chart" uri="{CE6537A1-D6FC-4f65-9D91-7224C49458BB}">
                  <c15:layout/>
                  <c15:dlblFieldTable>
                    <c15:dlblFTEntry>
                      <c15:txfldGUID>{BF8D1A72-DFDE-41A2-9642-053DED0201FF}</c15:txfldGUID>
                      <c15:f>公会計指標分析・財政指標組合せ分析表!$O$72</c15:f>
                      <c15:dlblFieldTableCache>
                        <c:ptCount val="1"/>
                        <c:pt idx="0">
                          <c:v>H28</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10.9</c:v>
                </c:pt>
                <c:pt idx="1">
                  <c:v>10.1</c:v>
                </c:pt>
                <c:pt idx="2">
                  <c:v>9.1</c:v>
                </c:pt>
                <c:pt idx="3">
                  <c:v>8.9</c:v>
                </c:pt>
                <c:pt idx="4">
                  <c:v>7.9</c:v>
                </c:pt>
              </c:numCache>
            </c:numRef>
          </c:xVal>
          <c:yVal>
            <c:numRef>
              <c:f>公会計指標分析・財政指標組合せ分析表!$K$77:$O$77</c:f>
              <c:numCache>
                <c:formatCode>#,##0.0;"▲ "#,##0.0</c:formatCode>
                <c:ptCount val="5"/>
                <c:pt idx="0">
                  <c:v>29.4</c:v>
                </c:pt>
                <c:pt idx="1">
                  <c:v>18.899999999999999</c:v>
                </c:pt>
                <c:pt idx="2">
                  <c:v>10.199999999999999</c:v>
                </c:pt>
                <c:pt idx="3">
                  <c:v>13.1</c:v>
                </c:pt>
                <c:pt idx="4">
                  <c:v>0</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493259832"/>
        <c:axId val="493260224"/>
      </c:scatterChart>
      <c:valAx>
        <c:axId val="493259832"/>
        <c:scaling>
          <c:orientation val="minMax"/>
          <c:max val="11.2"/>
          <c:min val="7.7"/>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3260224"/>
        <c:crosses val="autoZero"/>
        <c:crossBetween val="midCat"/>
      </c:valAx>
      <c:valAx>
        <c:axId val="493260224"/>
        <c:scaling>
          <c:orientation val="minMax"/>
          <c:max val="35"/>
          <c:min val="-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3259832"/>
        <c:crosses val="autoZero"/>
        <c:crossBetween val="midCat"/>
        <c:majorUnit val="4"/>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となっており、前年度比＋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単年度でみると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ポイントとなっており、</a:t>
          </a:r>
          <a:r>
            <a:rPr kumimoji="1" lang="ja-JP" altLang="en-US" sz="1100">
              <a:solidFill>
                <a:schemeClr val="dk1"/>
              </a:solidFill>
              <a:effectLst/>
              <a:latin typeface="+mn-lt"/>
              <a:ea typeface="+mn-ea"/>
              <a:cs typeface="+mn-cs"/>
            </a:rPr>
            <a:t>総合防災システム整備事業に係る緊急防災・減災事業債の償還開始、および臨時財政対策債の元金償還開始ならびに償還回数の増などによる</a:t>
          </a:r>
          <a:r>
            <a:rPr kumimoji="1" lang="ja-JP" altLang="ja-JP" sz="1100">
              <a:solidFill>
                <a:schemeClr val="dk1"/>
              </a:solidFill>
              <a:effectLst/>
              <a:latin typeface="+mn-lt"/>
              <a:ea typeface="+mn-ea"/>
              <a:cs typeface="+mn-cs"/>
            </a:rPr>
            <a:t>一般会計等の元利償還金の増</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+35</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や</a:t>
          </a:r>
          <a:r>
            <a:rPr kumimoji="1" lang="ja-JP" altLang="en-US" sz="1100">
              <a:solidFill>
                <a:schemeClr val="dk1"/>
              </a:solidFill>
              <a:effectLst/>
              <a:latin typeface="+mn-lt"/>
              <a:ea typeface="+mn-ea"/>
              <a:cs typeface="+mn-cs"/>
            </a:rPr>
            <a:t>財源対策債、</a:t>
          </a:r>
          <a:r>
            <a:rPr kumimoji="1" lang="ja-JP" altLang="ja-JP" sz="1100">
              <a:solidFill>
                <a:schemeClr val="dk1"/>
              </a:solidFill>
              <a:effectLst/>
              <a:latin typeface="+mn-lt"/>
              <a:ea typeface="+mn-ea"/>
              <a:cs typeface="+mn-cs"/>
            </a:rPr>
            <a:t>過疎対策事業債償還終了により元利償還金・準元利償還金に係る基準財政需要額算入額が減（△</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百万円）となったことが大きく影響している。</a:t>
          </a:r>
          <a:endParaRPr lang="ja-JP" altLang="ja-JP" sz="1400">
            <a:effectLst/>
          </a:endParaRPr>
        </a:p>
        <a:p>
          <a:r>
            <a:rPr kumimoji="1" lang="ja-JP" altLang="ja-JP" sz="1100">
              <a:solidFill>
                <a:schemeClr val="dk1"/>
              </a:solidFill>
              <a:effectLst/>
              <a:latin typeface="+mn-lt"/>
              <a:ea typeface="+mn-ea"/>
              <a:cs typeface="+mn-cs"/>
            </a:rPr>
            <a:t>今後は、据置期間を設けないことによる元金償還の開始などで一時的に公債費負担が増加することになるが、償還方法などを適切に管理し、財政健全化に努める。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地方債現在高等の将来負担額よりも基金等の充当可能財源が多いため、比率はマイナスの値（△</a:t>
          </a:r>
          <a:r>
            <a:rPr kumimoji="1" lang="en-US" altLang="ja-JP" sz="1100">
              <a:solidFill>
                <a:schemeClr val="dk1"/>
              </a:solidFill>
              <a:effectLst/>
              <a:latin typeface="+mn-lt"/>
              <a:ea typeface="+mn-ea"/>
              <a:cs typeface="+mn-cs"/>
            </a:rPr>
            <a:t>100.8%</a:t>
          </a:r>
          <a:r>
            <a:rPr kumimoji="1" lang="ja-JP" altLang="ja-JP" sz="1100">
              <a:solidFill>
                <a:schemeClr val="dk1"/>
              </a:solidFill>
              <a:effectLst/>
              <a:latin typeface="+mn-lt"/>
              <a:ea typeface="+mn-ea"/>
              <a:cs typeface="+mn-cs"/>
            </a:rPr>
            <a:t>）となっている。前年度比は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地方債現在高は緊急・防災減災事業債の借入などにより増（</a:t>
          </a:r>
          <a:r>
            <a:rPr kumimoji="1" lang="en-US" altLang="ja-JP" sz="1100">
              <a:solidFill>
                <a:schemeClr val="dk1"/>
              </a:solidFill>
              <a:effectLst/>
              <a:latin typeface="+mn-lt"/>
              <a:ea typeface="+mn-ea"/>
              <a:cs typeface="+mn-cs"/>
            </a:rPr>
            <a:t>+285</a:t>
          </a:r>
          <a:r>
            <a:rPr kumimoji="1" lang="ja-JP" altLang="ja-JP" sz="1100">
              <a:solidFill>
                <a:schemeClr val="dk1"/>
              </a:solidFill>
              <a:effectLst/>
              <a:latin typeface="+mn-lt"/>
              <a:ea typeface="+mn-ea"/>
              <a:cs typeface="+mn-cs"/>
            </a:rPr>
            <a:t>百万円）となっているものの、公営企業債等繰入見込額の減（△</a:t>
          </a:r>
          <a:r>
            <a:rPr kumimoji="1" lang="en-US" altLang="ja-JP" sz="1100">
              <a:solidFill>
                <a:schemeClr val="dk1"/>
              </a:solidFill>
              <a:effectLst/>
              <a:latin typeface="+mn-lt"/>
              <a:ea typeface="+mn-ea"/>
              <a:cs typeface="+mn-cs"/>
            </a:rPr>
            <a:t>124</a:t>
          </a:r>
          <a:r>
            <a:rPr kumimoji="1" lang="ja-JP" altLang="ja-JP" sz="1100">
              <a:solidFill>
                <a:schemeClr val="dk1"/>
              </a:solidFill>
              <a:effectLst/>
              <a:latin typeface="+mn-lt"/>
              <a:ea typeface="+mn-ea"/>
              <a:cs typeface="+mn-cs"/>
            </a:rPr>
            <a:t>百万円）や充当可能基金の増（</a:t>
          </a:r>
          <a:r>
            <a:rPr kumimoji="1" lang="en-US" altLang="ja-JP" sz="1100">
              <a:solidFill>
                <a:schemeClr val="dk1"/>
              </a:solidFill>
              <a:effectLst/>
              <a:latin typeface="+mn-lt"/>
              <a:ea typeface="+mn-ea"/>
              <a:cs typeface="+mn-cs"/>
            </a:rPr>
            <a:t>+271</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による充当可能財源の増（</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百万円）が比率を押し下げる要因となっている。</a:t>
          </a:r>
          <a:endParaRPr lang="ja-JP" altLang="ja-JP" sz="1400">
            <a:effectLst/>
          </a:endParaRPr>
        </a:p>
        <a:p>
          <a:r>
            <a:rPr kumimoji="1" lang="ja-JP" altLang="ja-JP" sz="1100">
              <a:solidFill>
                <a:schemeClr val="dk1"/>
              </a:solidFill>
              <a:effectLst/>
              <a:latin typeface="+mn-lt"/>
              <a:ea typeface="+mn-ea"/>
              <a:cs typeface="+mn-cs"/>
            </a:rPr>
            <a:t>現在、分子はマイナスの値になっているが、公共施設の老朽化対策で充当可能基金の減少が見込まれることや、特定財源が減少することなどがあれば、プラスの値に転じる可能性もあるため、財政運営を堅実に行うことが必要であ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10</xdr:col>
      <xdr:colOff>0</xdr:colOff>
      <xdr:row>72</xdr:row>
      <xdr:rowOff>0</xdr:rowOff>
    </xdr:from>
    <xdr:to>
      <xdr:col>11</xdr:col>
      <xdr:colOff>0</xdr:colOff>
      <xdr:row>74</xdr:row>
      <xdr:rowOff>0</xdr:rowOff>
    </xdr:to>
    <xdr:sp macro="" textlink="">
      <xdr:nvSpPr>
        <xdr:cNvPr id="4" name="正方形/長方形 3"/>
        <xdr:cNvSpPr/>
      </xdr:nvSpPr>
      <xdr:spPr>
        <a:xfrm>
          <a:off x="136112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11</xdr:col>
      <xdr:colOff>0</xdr:colOff>
      <xdr:row>72</xdr:row>
      <xdr:rowOff>0</xdr:rowOff>
    </xdr:from>
    <xdr:to>
      <xdr:col>12</xdr:col>
      <xdr:colOff>0</xdr:colOff>
      <xdr:row>74</xdr:row>
      <xdr:rowOff>0</xdr:rowOff>
    </xdr:to>
    <xdr:sp macro="" textlink="">
      <xdr:nvSpPr>
        <xdr:cNvPr id="5" name="正方形/長方形 4"/>
        <xdr:cNvSpPr/>
      </xdr:nvSpPr>
      <xdr:spPr>
        <a:xfrm>
          <a:off x="1499235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12</xdr:col>
      <xdr:colOff>0</xdr:colOff>
      <xdr:row>72</xdr:row>
      <xdr:rowOff>0</xdr:rowOff>
    </xdr:from>
    <xdr:to>
      <xdr:col>13</xdr:col>
      <xdr:colOff>0</xdr:colOff>
      <xdr:row>74</xdr:row>
      <xdr:rowOff>0</xdr:rowOff>
    </xdr:to>
    <xdr:sp macro="" textlink="">
      <xdr:nvSpPr>
        <xdr:cNvPr id="6" name="正方形/長方形 5"/>
        <xdr:cNvSpPr/>
      </xdr:nvSpPr>
      <xdr:spPr>
        <a:xfrm>
          <a:off x="1637347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13</xdr:col>
      <xdr:colOff>0</xdr:colOff>
      <xdr:row>72</xdr:row>
      <xdr:rowOff>0</xdr:rowOff>
    </xdr:from>
    <xdr:to>
      <xdr:col>14</xdr:col>
      <xdr:colOff>0</xdr:colOff>
      <xdr:row>74</xdr:row>
      <xdr:rowOff>0</xdr:rowOff>
    </xdr:to>
    <xdr:sp macro="" textlink="">
      <xdr:nvSpPr>
        <xdr:cNvPr id="7" name="正方形/長方形 6"/>
        <xdr:cNvSpPr/>
      </xdr:nvSpPr>
      <xdr:spPr>
        <a:xfrm>
          <a:off x="17754600"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14</xdr:col>
      <xdr:colOff>0</xdr:colOff>
      <xdr:row>72</xdr:row>
      <xdr:rowOff>0</xdr:rowOff>
    </xdr:from>
    <xdr:to>
      <xdr:col>15</xdr:col>
      <xdr:colOff>0</xdr:colOff>
      <xdr:row>74</xdr:row>
      <xdr:rowOff>0</xdr:rowOff>
    </xdr:to>
    <xdr:sp macro="" textlink="">
      <xdr:nvSpPr>
        <xdr:cNvPr id="8" name="正方形/長方形 7"/>
        <xdr:cNvSpPr/>
      </xdr:nvSpPr>
      <xdr:spPr>
        <a:xfrm>
          <a:off x="19135725" y="13220700"/>
          <a:ext cx="1381125"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rPr>
            <a:t>-</a:t>
          </a:r>
          <a:endParaRPr kumimoji="1" lang="ja-JP" altLang="en-US" sz="1100">
            <a:solidFill>
              <a:sysClr val="windowText" lastClr="000000"/>
            </a:solidFill>
            <a:latin typeface="ＭＳ Ｐゴシック"/>
          </a:endParaRPr>
        </a:p>
      </xdr:txBody>
    </xdr:sp>
    <xdr:clientData/>
  </xdr:twoCellAnchor>
  <xdr:twoCellAnchor>
    <xdr:from>
      <xdr:col>0</xdr:col>
      <xdr:colOff>355600</xdr:colOff>
      <xdr:row>0</xdr:row>
      <xdr:rowOff>63500</xdr:rowOff>
    </xdr:from>
    <xdr:to>
      <xdr:col>9</xdr:col>
      <xdr:colOff>1177925</xdr:colOff>
      <xdr:row>1</xdr:row>
      <xdr:rowOff>155575</xdr:rowOff>
    </xdr:to>
    <xdr:sp macro="" textlink="">
      <xdr:nvSpPr>
        <xdr:cNvPr id="9" name="正方形/長方形 8"/>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10" name="正方形/長方形 9"/>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11" name="正方形/長方形 10"/>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12" name="正方形/長方形 11"/>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長崎県佐々町</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13" name="正方形/長方形 12"/>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14" name="正方形/長方形 13"/>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5" name="正方形/長方形 14"/>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6" name="正方形/長方形 15"/>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7" name="正方形/長方形 16"/>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8" name="正方形/長方形 17"/>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13,831
13,789
32.27
6,605,078
6,380,172
212,809
3,471,351
4,875,796</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9" name="正方形/長方形 18"/>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20" name="正方形/長方形 19"/>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21" name="正方形/長方形 20"/>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22" name="正方形/長方形 21"/>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23" name="正方形/長方形 22"/>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24" name="正方形/長方形 23"/>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3</xdr:row>
      <xdr:rowOff>79375</xdr:rowOff>
    </xdr:to>
    <xdr:sp macro="" textlink="">
      <xdr:nvSpPr>
        <xdr:cNvPr id="25" name="角丸四角形 24"/>
        <xdr:cNvSpPr/>
      </xdr:nvSpPr>
      <xdr:spPr>
        <a:xfrm>
          <a:off x="11074400" y="889000"/>
          <a:ext cx="1524000" cy="381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6" name="正方形/長方形 25"/>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714375</xdr:colOff>
      <xdr:row>2</xdr:row>
      <xdr:rowOff>136525</xdr:rowOff>
    </xdr:from>
    <xdr:to>
      <xdr:col>8</xdr:col>
      <xdr:colOff>815975</xdr:colOff>
      <xdr:row>2</xdr:row>
      <xdr:rowOff>238125</xdr:rowOff>
    </xdr:to>
    <xdr:sp macro="" textlink="">
      <xdr:nvSpPr>
        <xdr:cNvPr id="27" name="フローチャート : 判断 26"/>
        <xdr:cNvSpPr/>
      </xdr:nvSpPr>
      <xdr:spPr>
        <a:xfrm>
          <a:off x="11210925" y="100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0</xdr:col>
      <xdr:colOff>419100</xdr:colOff>
      <xdr:row>14</xdr:row>
      <xdr:rowOff>12700</xdr:rowOff>
    </xdr:from>
    <xdr:ext cx="8896666" cy="259045"/>
    <xdr:sp macro="" textlink="">
      <xdr:nvSpPr>
        <xdr:cNvPr id="28" name="テキスト ボックス 27"/>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29" name="テキスト ボックス 28"/>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0" name="テキスト ボックス 29"/>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12311127" cy="259045"/>
    <xdr:sp macro="" textlink="">
      <xdr:nvSpPr>
        <xdr:cNvPr id="31" name="テキスト ボックス 30"/>
        <xdr:cNvSpPr txBox="1"/>
      </xdr:nvSpPr>
      <xdr:spPr>
        <a:xfrm>
          <a:off x="419100" y="2819400"/>
          <a:ext cx="123111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日時点で固定資産台帳を整備済みの団体について、債務償還可能年数は平成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日時点で統一的な基準による財務書類を作成済みの団体について、数値を記載している。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2" name="正方形/長方形 31"/>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3" name="正方形/長方形 32"/>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4" name="正方形/長方形 33"/>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5" name="正方形/長方形 34"/>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6" name="正方形/長方形 35"/>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37" name="正方形/長方形 36"/>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38" name="正方形/長方形 37"/>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39" name="正方形/長方形 38"/>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0" name="正方形/長方形 39"/>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58.7</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1" name="正方形/長方形 40"/>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2" name="正方形/長方形 41"/>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3" name="正方形/長方形 42"/>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4" name="テキスト ボックス 43"/>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1</xdr:col>
      <xdr:colOff>784225</xdr:colOff>
      <xdr:row>24</xdr:row>
      <xdr:rowOff>57150</xdr:rowOff>
    </xdr:from>
    <xdr:to>
      <xdr:col>4</xdr:col>
      <xdr:colOff>552450</xdr:colOff>
      <xdr:row>36</xdr:row>
      <xdr:rowOff>158750</xdr:rowOff>
    </xdr:to>
    <xdr:sp macro="" textlink="">
      <xdr:nvSpPr>
        <xdr:cNvPr id="45" name="正方形/長方形 44"/>
        <xdr:cNvSpPr/>
      </xdr:nvSpPr>
      <xdr:spPr>
        <a:xfrm>
          <a:off x="1270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twoCellAnchor>
    <xdr:from>
      <xdr:col>8</xdr:col>
      <xdr:colOff>806450</xdr:colOff>
      <xdr:row>20</xdr:row>
      <xdr:rowOff>139700</xdr:rowOff>
    </xdr:from>
    <xdr:to>
      <xdr:col>11</xdr:col>
      <xdr:colOff>552450</xdr:colOff>
      <xdr:row>22</xdr:row>
      <xdr:rowOff>19050</xdr:rowOff>
    </xdr:to>
    <xdr:sp macro="" textlink="">
      <xdr:nvSpPr>
        <xdr:cNvPr id="46" name="正方形/長方形 45"/>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47" name="正方形/長方形 46"/>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48" name="正方形/長方形 47"/>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11</xdr:col>
      <xdr:colOff>501650</xdr:colOff>
      <xdr:row>21</xdr:row>
      <xdr:rowOff>47625</xdr:rowOff>
    </xdr:from>
    <xdr:to>
      <xdr:col>12</xdr:col>
      <xdr:colOff>644525</xdr:colOff>
      <xdr:row>22</xdr:row>
      <xdr:rowOff>82550</xdr:rowOff>
    </xdr:to>
    <xdr:sp macro="" textlink="">
      <xdr:nvSpPr>
        <xdr:cNvPr id="49" name="正方形/長方形 48"/>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11</xdr:col>
      <xdr:colOff>501650</xdr:colOff>
      <xdr:row>22</xdr:row>
      <xdr:rowOff>19050</xdr:rowOff>
    </xdr:from>
    <xdr:to>
      <xdr:col>12</xdr:col>
      <xdr:colOff>644525</xdr:colOff>
      <xdr:row>23</xdr:row>
      <xdr:rowOff>101600</xdr:rowOff>
    </xdr:to>
    <xdr:sp macro="" textlink="">
      <xdr:nvSpPr>
        <xdr:cNvPr id="50" name="正方形/長方形 49"/>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12</xdr:col>
      <xdr:colOff>644525</xdr:colOff>
      <xdr:row>21</xdr:row>
      <xdr:rowOff>47625</xdr:rowOff>
    </xdr:from>
    <xdr:to>
      <xdr:col>13</xdr:col>
      <xdr:colOff>787400</xdr:colOff>
      <xdr:row>22</xdr:row>
      <xdr:rowOff>82550</xdr:rowOff>
    </xdr:to>
    <xdr:sp macro="" textlink="">
      <xdr:nvSpPr>
        <xdr:cNvPr id="51" name="正方形/長方形 50"/>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12</xdr:col>
      <xdr:colOff>644525</xdr:colOff>
      <xdr:row>22</xdr:row>
      <xdr:rowOff>19050</xdr:rowOff>
    </xdr:from>
    <xdr:to>
      <xdr:col>13</xdr:col>
      <xdr:colOff>787400</xdr:colOff>
      <xdr:row>23</xdr:row>
      <xdr:rowOff>101600</xdr:rowOff>
    </xdr:to>
    <xdr:sp macro="" textlink="">
      <xdr:nvSpPr>
        <xdr:cNvPr id="52" name="正方形/長方形 51"/>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13</xdr:col>
      <xdr:colOff>914400</xdr:colOff>
      <xdr:row>21</xdr:row>
      <xdr:rowOff>47625</xdr:rowOff>
    </xdr:from>
    <xdr:to>
      <xdr:col>14</xdr:col>
      <xdr:colOff>1057275</xdr:colOff>
      <xdr:row>22</xdr:row>
      <xdr:rowOff>82550</xdr:rowOff>
    </xdr:to>
    <xdr:sp macro="" textlink="">
      <xdr:nvSpPr>
        <xdr:cNvPr id="53" name="正方形/長方形 52"/>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914400</xdr:colOff>
      <xdr:row>22</xdr:row>
      <xdr:rowOff>19050</xdr:rowOff>
    </xdr:from>
    <xdr:to>
      <xdr:col>14</xdr:col>
      <xdr:colOff>1057275</xdr:colOff>
      <xdr:row>23</xdr:row>
      <xdr:rowOff>101600</xdr:rowOff>
    </xdr:to>
    <xdr:sp macro="" textlink="">
      <xdr:nvSpPr>
        <xdr:cNvPr id="54" name="正方形/長方形 53"/>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14.0</a:t>
          </a:r>
          <a:endParaRPr kumimoji="1" lang="ja-JP" altLang="en-US" sz="1200" b="1" i="1">
            <a:solidFill>
              <a:srgbClr val="4080FF"/>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55" name="正方形/長方形 5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56" name="正方形/長方形 5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57" name="正方形/長方形 5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58" name="テキスト ボックス 5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59" name="正方形/長方形 5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財務書類作成中・未作成</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60" name="正方形/長方形 5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61" name="正方形/長方形 6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twoCellAnchor>
    <xdr:from>
      <xdr:col>1</xdr:col>
      <xdr:colOff>85725</xdr:colOff>
      <xdr:row>44</xdr:row>
      <xdr:rowOff>9525</xdr:rowOff>
    </xdr:from>
    <xdr:to>
      <xdr:col>5</xdr:col>
      <xdr:colOff>949325</xdr:colOff>
      <xdr:row>60</xdr:row>
      <xdr:rowOff>123825</xdr:rowOff>
    </xdr:to>
    <xdr:sp macro="" textlink="">
      <xdr:nvSpPr>
        <xdr:cNvPr id="62" name="正方形/長方形 61"/>
        <xdr:cNvSpPr/>
      </xdr:nvSpPr>
      <xdr:spPr>
        <a:xfrm>
          <a:off x="571500" y="8382000"/>
          <a:ext cx="6731000" cy="2857500"/>
        </a:xfrm>
        <a:prstGeom prst="rect">
          <a:avLst/>
        </a:prstGeom>
        <a:solidFill>
          <a:schemeClr val="bg1"/>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endParaRPr kumimoji="1" lang="ja-JP" altLang="en-US" sz="1100">
            <a:solidFill>
              <a:sysClr val="windowText" lastClr="000000"/>
            </a:solidFill>
          </a:endParaRPr>
        </a:p>
      </xdr:txBody>
    </xdr:sp>
    <xdr:clientData/>
  </xdr:twoCellAnchor>
  <xdr:twoCellAnchor>
    <xdr:from>
      <xdr:col>1</xdr:col>
      <xdr:colOff>784225</xdr:colOff>
      <xdr:row>44</xdr:row>
      <xdr:rowOff>136525</xdr:rowOff>
    </xdr:from>
    <xdr:to>
      <xdr:col>5</xdr:col>
      <xdr:colOff>822325</xdr:colOff>
      <xdr:row>58</xdr:row>
      <xdr:rowOff>22225</xdr:rowOff>
    </xdr:to>
    <xdr:sp macro="" textlink="">
      <xdr:nvSpPr>
        <xdr:cNvPr id="63" name="正方形/長方形 62"/>
        <xdr:cNvSpPr/>
      </xdr:nvSpPr>
      <xdr:spPr>
        <a:xfrm>
          <a:off x="1270000" y="8509000"/>
          <a:ext cx="59055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固定資産台帳整備中・未整備</a:t>
          </a:r>
        </a:p>
      </xdr:txBody>
    </xdr:sp>
    <xdr:clientData/>
  </xdr:twoCellAnchor>
  <xdr:oneCellAnchor>
    <xdr:from>
      <xdr:col>1</xdr:col>
      <xdr:colOff>428625</xdr:colOff>
      <xdr:row>65</xdr:row>
      <xdr:rowOff>19050</xdr:rowOff>
    </xdr:from>
    <xdr:ext cx="370358" cy="242374"/>
    <xdr:sp macro="" textlink="">
      <xdr:nvSpPr>
        <xdr:cNvPr id="64" name="テキスト ボックス 6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65" name="テキスト ボックス 6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13,831
13,789
32.27
6,605,078
6,380,172
212,809
3,471,351
4,875,796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13,831
13,789
32.27
6,605,078
6,380,172
212,809
3,471,351
4,875,796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oneCellAnchor>
    <xdr:from>
      <xdr:col>1</xdr:col>
      <xdr:colOff>3175</xdr:colOff>
      <xdr:row>15</xdr:row>
      <xdr:rowOff>158750</xdr:rowOff>
    </xdr:from>
    <xdr:ext cx="5163593" cy="259045"/>
    <xdr:sp macro="" textlink="">
      <xdr:nvSpPr>
        <xdr:cNvPr id="18" name="テキスト ボックス 17"/>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19" name="テキスト ボックス 18"/>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20" name="テキスト ボックス 19"/>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21" name="テキスト ボックス 20"/>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33</xdr:col>
      <xdr:colOff>352425</xdr:colOff>
      <xdr:row>109</xdr:row>
      <xdr:rowOff>107950</xdr:rowOff>
    </xdr:to>
    <xdr:sp macro="" textlink="">
      <xdr:nvSpPr>
        <xdr:cNvPr id="22" name="正方形/長方形 21"/>
        <xdr:cNvSpPr/>
      </xdr:nvSpPr>
      <xdr:spPr>
        <a:xfrm>
          <a:off x="762000" y="4191000"/>
          <a:ext cx="22250400" cy="146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lstStyle/>
        <a:p>
          <a:pPr algn="ctr"/>
          <a:r>
            <a:rPr kumimoji="1" lang="ja-JP" altLang="en-US" sz="5000">
              <a:solidFill>
                <a:srgbClr val="000000"/>
              </a:solidFill>
              <a:latin typeface="ＭＳ Ｐゴシック"/>
            </a:rPr>
            <a:t>固定資産台帳整備中・未整備</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23" name="正方形/長方形 22"/>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24" name="正方形/長方形 23"/>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25" name="テキスト ボックス 24"/>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長崎県佐々町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13,831
13,789
32.27
6,605,078
6,380,172
212,809
3,471,351
4,875,796</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[0.49]</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21/54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0.38</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前年度と同じく</a:t>
          </a:r>
          <a:r>
            <a:rPr kumimoji="1" lang="en-US" altLang="ja-JP" sz="1100">
              <a:solidFill>
                <a:schemeClr val="dk1"/>
              </a:solidFill>
              <a:effectLst/>
              <a:latin typeface="+mn-lt"/>
              <a:ea typeface="+mn-ea"/>
              <a:cs typeface="+mn-cs"/>
            </a:rPr>
            <a:t>0.49</a:t>
          </a:r>
          <a:r>
            <a:rPr kumimoji="1" lang="ja-JP" altLang="ja-JP" sz="1100">
              <a:solidFill>
                <a:schemeClr val="dk1"/>
              </a:solidFill>
              <a:effectLst/>
              <a:latin typeface="+mn-lt"/>
              <a:ea typeface="+mn-ea"/>
              <a:cs typeface="+mn-cs"/>
            </a:rPr>
            <a:t>ポイント、類似団体比</a:t>
          </a:r>
          <a:r>
            <a:rPr kumimoji="1" lang="ja-JP" altLang="en-US" sz="1100">
              <a:solidFill>
                <a:schemeClr val="dk1"/>
              </a:solidFill>
              <a:effectLst/>
              <a:latin typeface="+mn-lt"/>
              <a:ea typeface="+mn-ea"/>
              <a:cs typeface="+mn-cs"/>
            </a:rPr>
            <a:t>は</a:t>
          </a:r>
          <a:r>
            <a:rPr kumimoji="1" lang="en-US" altLang="ja-JP" sz="1100">
              <a:solidFill>
                <a:schemeClr val="dk1"/>
              </a:solidFill>
              <a:effectLst/>
              <a:latin typeface="+mn-lt"/>
              <a:ea typeface="+mn-ea"/>
              <a:cs typeface="+mn-cs"/>
            </a:rPr>
            <a:t>+0.01</a:t>
          </a:r>
          <a:r>
            <a:rPr kumimoji="1" lang="ja-JP" altLang="ja-JP" sz="1100">
              <a:solidFill>
                <a:schemeClr val="dk1"/>
              </a:solidFill>
              <a:effectLst/>
              <a:latin typeface="+mn-lt"/>
              <a:ea typeface="+mn-ea"/>
              <a:cs typeface="+mn-cs"/>
            </a:rPr>
            <a:t>ポイントとなっている。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分子となる基準財政収入額については、対前年比</a:t>
          </a:r>
          <a:r>
            <a:rPr kumimoji="1" lang="en-US" altLang="ja-JP" sz="1100">
              <a:solidFill>
                <a:schemeClr val="dk1"/>
              </a:solidFill>
              <a:effectLst/>
              <a:latin typeface="+mn-lt"/>
              <a:ea typeface="+mn-ea"/>
              <a:cs typeface="+mn-cs"/>
            </a:rPr>
            <a:t>+31</a:t>
          </a:r>
          <a:r>
            <a:rPr kumimoji="1" lang="ja-JP" altLang="ja-JP" sz="1100">
              <a:solidFill>
                <a:schemeClr val="dk1"/>
              </a:solidFill>
              <a:effectLst/>
              <a:latin typeface="+mn-lt"/>
              <a:ea typeface="+mn-ea"/>
              <a:cs typeface="+mn-cs"/>
            </a:rPr>
            <a:t>百万円となっており、納税義務者の増</a:t>
          </a:r>
          <a:r>
            <a:rPr kumimoji="1" lang="ja-JP" altLang="en-US" sz="1100">
              <a:solidFill>
                <a:schemeClr val="dk1"/>
              </a:solidFill>
              <a:effectLst/>
              <a:latin typeface="+mn-lt"/>
              <a:ea typeface="+mn-ea"/>
              <a:cs typeface="+mn-cs"/>
            </a:rPr>
            <a:t>による所得割の増や法人税割の増が</a:t>
          </a:r>
          <a:r>
            <a:rPr kumimoji="1" lang="ja-JP" altLang="ja-JP" sz="1100">
              <a:solidFill>
                <a:schemeClr val="dk1"/>
              </a:solidFill>
              <a:effectLst/>
              <a:latin typeface="+mn-lt"/>
              <a:ea typeface="+mn-ea"/>
              <a:cs typeface="+mn-cs"/>
            </a:rPr>
            <a:t>主な要因である。</a:t>
          </a:r>
          <a:endParaRPr lang="ja-JP" altLang="ja-JP" sz="1400">
            <a:effectLst/>
          </a:endParaRPr>
        </a:p>
        <a:p>
          <a:r>
            <a:rPr kumimoji="1" lang="ja-JP" altLang="ja-JP" sz="1100">
              <a:solidFill>
                <a:schemeClr val="dk1"/>
              </a:solidFill>
              <a:effectLst/>
              <a:latin typeface="+mn-lt"/>
              <a:ea typeface="+mn-ea"/>
              <a:cs typeface="+mn-cs"/>
            </a:rPr>
            <a:t>分母となる基準財政需要額については、対前年比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71</a:t>
          </a:r>
          <a:r>
            <a:rPr kumimoji="1" lang="ja-JP" altLang="ja-JP" sz="1100">
              <a:solidFill>
                <a:schemeClr val="dk1"/>
              </a:solidFill>
              <a:effectLst/>
              <a:latin typeface="+mn-lt"/>
              <a:ea typeface="+mn-ea"/>
              <a:cs typeface="+mn-cs"/>
            </a:rPr>
            <a:t>百万円となっており、</a:t>
          </a:r>
          <a:r>
            <a:rPr kumimoji="1" lang="ja-JP" altLang="en-US" sz="1100">
              <a:solidFill>
                <a:schemeClr val="dk1"/>
              </a:solidFill>
              <a:effectLst/>
              <a:latin typeface="+mn-lt"/>
              <a:ea typeface="+mn-ea"/>
              <a:cs typeface="+mn-cs"/>
            </a:rPr>
            <a:t>公立保育所</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園民営化による公立保育所在籍人員の減が主な要因である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以上の結果から、</a:t>
          </a:r>
          <a:r>
            <a:rPr kumimoji="1" lang="ja-JP" altLang="en-US" sz="1100">
              <a:solidFill>
                <a:schemeClr val="dk1"/>
              </a:solidFill>
              <a:effectLst/>
              <a:latin typeface="+mn-lt"/>
              <a:ea typeface="+mn-ea"/>
              <a:cs typeface="+mn-cs"/>
            </a:rPr>
            <a:t>単年度でみると</a:t>
          </a: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+0.002</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0.502</a:t>
          </a:r>
          <a:r>
            <a:rPr kumimoji="1" lang="ja-JP" altLang="en-US" sz="1100">
              <a:solidFill>
                <a:schemeClr val="dk1"/>
              </a:solidFill>
              <a:effectLst/>
              <a:latin typeface="+mn-lt"/>
              <a:ea typeface="+mn-ea"/>
              <a:cs typeface="+mn-cs"/>
            </a:rPr>
            <a:t>ポイントとなって</a:t>
          </a:r>
          <a:r>
            <a:rPr kumimoji="1" lang="ja-JP" altLang="ja-JP" sz="1100">
              <a:solidFill>
                <a:schemeClr val="dk1"/>
              </a:solidFill>
              <a:effectLst/>
              <a:latin typeface="+mn-lt"/>
              <a:ea typeface="+mn-ea"/>
              <a:cs typeface="+mn-cs"/>
            </a:rPr>
            <a:t>いる</a:t>
          </a:r>
          <a:r>
            <a:rPr kumimoji="1" lang="ja-JP" altLang="en-US" sz="1100">
              <a:solidFill>
                <a:schemeClr val="dk1"/>
              </a:solidFill>
              <a:effectLst/>
              <a:latin typeface="+mn-lt"/>
              <a:ea typeface="+mn-ea"/>
              <a:cs typeface="+mn-cs"/>
            </a:rPr>
            <a:t>が、三か年平均では数値の変動はない。</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も</a:t>
          </a:r>
          <a:r>
            <a:rPr kumimoji="1" lang="ja-JP" altLang="ja-JP" sz="1100">
              <a:solidFill>
                <a:schemeClr val="dk1"/>
              </a:solidFill>
              <a:effectLst/>
              <a:latin typeface="+mn-lt"/>
              <a:ea typeface="+mn-ea"/>
              <a:cs typeface="+mn-cs"/>
            </a:rPr>
            <a:t>税収増加等による歳入確保を行い財政の基盤強化に努める。</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endParaRPr lang="ja-JP" altLang="ja-JP" sz="1400">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54428</xdr:rowOff>
    </xdr:from>
    <xdr:to>
      <xdr:col>7</xdr:col>
      <xdr:colOff>152400</xdr:colOff>
      <xdr:row>44</xdr:row>
      <xdr:rowOff>84667</xdr:rowOff>
    </xdr:to>
    <xdr:cxnSp macro="">
      <xdr:nvCxnSpPr>
        <xdr:cNvPr id="64" name="直線コネクタ 63"/>
        <xdr:cNvCxnSpPr/>
      </xdr:nvCxnSpPr>
      <xdr:spPr>
        <a:xfrm flipV="1">
          <a:off x="4953000" y="6226628"/>
          <a:ext cx="0" cy="140183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56744</xdr:rowOff>
    </xdr:from>
    <xdr:ext cx="762000" cy="259045"/>
    <xdr:sp macro="" textlink="">
      <xdr:nvSpPr>
        <xdr:cNvPr id="65" name="財政力最小値テキスト"/>
        <xdr:cNvSpPr txBox="1"/>
      </xdr:nvSpPr>
      <xdr:spPr>
        <a:xfrm>
          <a:off x="5041900" y="760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0.19</a:t>
          </a:r>
          <a:endParaRPr kumimoji="1" lang="ja-JP" altLang="en-US" sz="1000" b="1">
            <a:latin typeface="ＭＳ Ｐゴシック"/>
          </a:endParaRPr>
        </a:p>
      </xdr:txBody>
    </xdr:sp>
    <xdr:clientData/>
  </xdr:oneCellAnchor>
  <xdr:twoCellAnchor>
    <xdr:from>
      <xdr:col>7</xdr:col>
      <xdr:colOff>63500</xdr:colOff>
      <xdr:row>44</xdr:row>
      <xdr:rowOff>84667</xdr:rowOff>
    </xdr:from>
    <xdr:to>
      <xdr:col>7</xdr:col>
      <xdr:colOff>241300</xdr:colOff>
      <xdr:row>44</xdr:row>
      <xdr:rowOff>84667</xdr:rowOff>
    </xdr:to>
    <xdr:cxnSp macro="">
      <xdr:nvCxnSpPr>
        <xdr:cNvPr id="66" name="直線コネクタ 65"/>
        <xdr:cNvCxnSpPr/>
      </xdr:nvCxnSpPr>
      <xdr:spPr>
        <a:xfrm>
          <a:off x="4864100" y="762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140805</xdr:rowOff>
    </xdr:from>
    <xdr:ext cx="762000" cy="259045"/>
    <xdr:sp macro="" textlink="">
      <xdr:nvSpPr>
        <xdr:cNvPr id="67" name="財政力最大値テキスト"/>
        <xdr:cNvSpPr txBox="1"/>
      </xdr:nvSpPr>
      <xdr:spPr>
        <a:xfrm>
          <a:off x="5041900" y="59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1.41</a:t>
          </a:r>
          <a:endParaRPr kumimoji="1" lang="ja-JP" altLang="en-US" sz="1000" b="1">
            <a:latin typeface="ＭＳ Ｐゴシック"/>
          </a:endParaRPr>
        </a:p>
      </xdr:txBody>
    </xdr:sp>
    <xdr:clientData/>
  </xdr:oneCellAnchor>
  <xdr:twoCellAnchor>
    <xdr:from>
      <xdr:col>7</xdr:col>
      <xdr:colOff>63500</xdr:colOff>
      <xdr:row>36</xdr:row>
      <xdr:rowOff>54428</xdr:rowOff>
    </xdr:from>
    <xdr:to>
      <xdr:col>7</xdr:col>
      <xdr:colOff>241300</xdr:colOff>
      <xdr:row>36</xdr:row>
      <xdr:rowOff>54428</xdr:rowOff>
    </xdr:to>
    <xdr:cxnSp macro="">
      <xdr:nvCxnSpPr>
        <xdr:cNvPr id="68" name="直線コネクタ 67"/>
        <xdr:cNvCxnSpPr/>
      </xdr:nvCxnSpPr>
      <xdr:spPr>
        <a:xfrm>
          <a:off x="4864100" y="6226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82852</xdr:rowOff>
    </xdr:from>
    <xdr:to>
      <xdr:col>7</xdr:col>
      <xdr:colOff>152400</xdr:colOff>
      <xdr:row>42</xdr:row>
      <xdr:rowOff>82852</xdr:rowOff>
    </xdr:to>
    <xdr:cxnSp macro="">
      <xdr:nvCxnSpPr>
        <xdr:cNvPr id="69" name="直線コネクタ 68"/>
        <xdr:cNvCxnSpPr/>
      </xdr:nvCxnSpPr>
      <xdr:spPr>
        <a:xfrm>
          <a:off x="4114800" y="728375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15620</xdr:rowOff>
    </xdr:from>
    <xdr:ext cx="762000" cy="259045"/>
    <xdr:sp macro="" textlink="">
      <xdr:nvSpPr>
        <xdr:cNvPr id="70" name="財政力平均値テキスト"/>
        <xdr:cNvSpPr txBox="1"/>
      </xdr:nvSpPr>
      <xdr:spPr>
        <a:xfrm>
          <a:off x="5041900" y="72165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0.48</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43543</xdr:rowOff>
    </xdr:from>
    <xdr:to>
      <xdr:col>7</xdr:col>
      <xdr:colOff>203200</xdr:colOff>
      <xdr:row>42</xdr:row>
      <xdr:rowOff>145143</xdr:rowOff>
    </xdr:to>
    <xdr:sp macro="" textlink="">
      <xdr:nvSpPr>
        <xdr:cNvPr id="71" name="フローチャート : 判断 70"/>
        <xdr:cNvSpPr/>
      </xdr:nvSpPr>
      <xdr:spPr>
        <a:xfrm>
          <a:off x="4902200" y="7244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82852</xdr:rowOff>
    </xdr:from>
    <xdr:to>
      <xdr:col>6</xdr:col>
      <xdr:colOff>0</xdr:colOff>
      <xdr:row>42</xdr:row>
      <xdr:rowOff>105833</xdr:rowOff>
    </xdr:to>
    <xdr:cxnSp macro="">
      <xdr:nvCxnSpPr>
        <xdr:cNvPr id="72" name="直線コネクタ 71"/>
        <xdr:cNvCxnSpPr/>
      </xdr:nvCxnSpPr>
      <xdr:spPr>
        <a:xfrm flipV="1">
          <a:off x="3225800" y="7283752"/>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66524</xdr:rowOff>
    </xdr:from>
    <xdr:to>
      <xdr:col>6</xdr:col>
      <xdr:colOff>50800</xdr:colOff>
      <xdr:row>42</xdr:row>
      <xdr:rowOff>168124</xdr:rowOff>
    </xdr:to>
    <xdr:sp macro="" textlink="">
      <xdr:nvSpPr>
        <xdr:cNvPr id="73" name="フローチャート : 判断 72"/>
        <xdr:cNvSpPr/>
      </xdr:nvSpPr>
      <xdr:spPr>
        <a:xfrm>
          <a:off x="4064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152901</xdr:rowOff>
    </xdr:from>
    <xdr:ext cx="736600" cy="259045"/>
    <xdr:sp macro="" textlink="">
      <xdr:nvSpPr>
        <xdr:cNvPr id="74" name="テキスト ボックス 73"/>
        <xdr:cNvSpPr txBox="1"/>
      </xdr:nvSpPr>
      <xdr:spPr>
        <a:xfrm>
          <a:off x="3733800" y="7353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105833</xdr:rowOff>
    </xdr:from>
    <xdr:to>
      <xdr:col>4</xdr:col>
      <xdr:colOff>482600</xdr:colOff>
      <xdr:row>42</xdr:row>
      <xdr:rowOff>117324</xdr:rowOff>
    </xdr:to>
    <xdr:cxnSp macro="">
      <xdr:nvCxnSpPr>
        <xdr:cNvPr id="75" name="直線コネクタ 74"/>
        <xdr:cNvCxnSpPr/>
      </xdr:nvCxnSpPr>
      <xdr:spPr>
        <a:xfrm flipV="1">
          <a:off x="2336800" y="7306733"/>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78015</xdr:rowOff>
    </xdr:from>
    <xdr:to>
      <xdr:col>4</xdr:col>
      <xdr:colOff>533400</xdr:colOff>
      <xdr:row>43</xdr:row>
      <xdr:rowOff>8165</xdr:rowOff>
    </xdr:to>
    <xdr:sp macro="" textlink="">
      <xdr:nvSpPr>
        <xdr:cNvPr id="76" name="フローチャート : 判断 75"/>
        <xdr:cNvSpPr/>
      </xdr:nvSpPr>
      <xdr:spPr>
        <a:xfrm>
          <a:off x="3175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164392</xdr:rowOff>
    </xdr:from>
    <xdr:ext cx="762000" cy="259045"/>
    <xdr:sp macro="" textlink="">
      <xdr:nvSpPr>
        <xdr:cNvPr id="77" name="テキスト ボックス 76"/>
        <xdr:cNvSpPr txBox="1"/>
      </xdr:nvSpPr>
      <xdr:spPr>
        <a:xfrm>
          <a:off x="2844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117324</xdr:rowOff>
    </xdr:from>
    <xdr:to>
      <xdr:col>3</xdr:col>
      <xdr:colOff>279400</xdr:colOff>
      <xdr:row>42</xdr:row>
      <xdr:rowOff>151795</xdr:rowOff>
    </xdr:to>
    <xdr:cxnSp macro="">
      <xdr:nvCxnSpPr>
        <xdr:cNvPr id="78" name="直線コネクタ 77"/>
        <xdr:cNvCxnSpPr/>
      </xdr:nvCxnSpPr>
      <xdr:spPr>
        <a:xfrm flipV="1">
          <a:off x="1447800" y="7318224"/>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78015</xdr:rowOff>
    </xdr:from>
    <xdr:to>
      <xdr:col>3</xdr:col>
      <xdr:colOff>330200</xdr:colOff>
      <xdr:row>43</xdr:row>
      <xdr:rowOff>8165</xdr:rowOff>
    </xdr:to>
    <xdr:sp macro="" textlink="">
      <xdr:nvSpPr>
        <xdr:cNvPr id="79" name="フローチャート : 判断 78"/>
        <xdr:cNvSpPr/>
      </xdr:nvSpPr>
      <xdr:spPr>
        <a:xfrm>
          <a:off x="2286000" y="7278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164392</xdr:rowOff>
    </xdr:from>
    <xdr:ext cx="762000" cy="259045"/>
    <xdr:sp macro="" textlink="">
      <xdr:nvSpPr>
        <xdr:cNvPr id="80" name="テキスト ボックス 79"/>
        <xdr:cNvSpPr txBox="1"/>
      </xdr:nvSpPr>
      <xdr:spPr>
        <a:xfrm>
          <a:off x="1955800" y="7365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81" name="フローチャート : 判断 80"/>
        <xdr:cNvSpPr/>
      </xdr:nvSpPr>
      <xdr:spPr>
        <a:xfrm>
          <a:off x="1397000" y="7267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82" name="テキスト ボックス 81"/>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0.46</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32052</xdr:rowOff>
    </xdr:from>
    <xdr:to>
      <xdr:col>7</xdr:col>
      <xdr:colOff>203200</xdr:colOff>
      <xdr:row>42</xdr:row>
      <xdr:rowOff>133652</xdr:rowOff>
    </xdr:to>
    <xdr:sp macro="" textlink="">
      <xdr:nvSpPr>
        <xdr:cNvPr id="88" name="円/楕円 87"/>
        <xdr:cNvSpPr/>
      </xdr:nvSpPr>
      <xdr:spPr>
        <a:xfrm>
          <a:off x="49022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48579</xdr:rowOff>
    </xdr:from>
    <xdr:ext cx="762000" cy="259045"/>
    <xdr:sp macro="" textlink="">
      <xdr:nvSpPr>
        <xdr:cNvPr id="89" name="財政力該当値テキスト"/>
        <xdr:cNvSpPr txBox="1"/>
      </xdr:nvSpPr>
      <xdr:spPr>
        <a:xfrm>
          <a:off x="5041900" y="7078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32052</xdr:rowOff>
    </xdr:from>
    <xdr:to>
      <xdr:col>6</xdr:col>
      <xdr:colOff>50800</xdr:colOff>
      <xdr:row>42</xdr:row>
      <xdr:rowOff>133652</xdr:rowOff>
    </xdr:to>
    <xdr:sp macro="" textlink="">
      <xdr:nvSpPr>
        <xdr:cNvPr id="90" name="円/楕円 89"/>
        <xdr:cNvSpPr/>
      </xdr:nvSpPr>
      <xdr:spPr>
        <a:xfrm>
          <a:off x="4064000" y="723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143829</xdr:rowOff>
    </xdr:from>
    <xdr:ext cx="736600" cy="259045"/>
    <xdr:sp macro="" textlink="">
      <xdr:nvSpPr>
        <xdr:cNvPr id="91" name="テキスト ボックス 90"/>
        <xdr:cNvSpPr txBox="1"/>
      </xdr:nvSpPr>
      <xdr:spPr>
        <a:xfrm>
          <a:off x="3733800" y="70018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0.49</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55033</xdr:rowOff>
    </xdr:from>
    <xdr:to>
      <xdr:col>4</xdr:col>
      <xdr:colOff>533400</xdr:colOff>
      <xdr:row>42</xdr:row>
      <xdr:rowOff>156633</xdr:rowOff>
    </xdr:to>
    <xdr:sp macro="" textlink="">
      <xdr:nvSpPr>
        <xdr:cNvPr id="92" name="円/楕円 91"/>
        <xdr:cNvSpPr/>
      </xdr:nvSpPr>
      <xdr:spPr>
        <a:xfrm>
          <a:off x="3175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166810</xdr:rowOff>
    </xdr:from>
    <xdr:ext cx="762000" cy="259045"/>
    <xdr:sp macro="" textlink="">
      <xdr:nvSpPr>
        <xdr:cNvPr id="93" name="テキスト ボックス 92"/>
        <xdr:cNvSpPr txBox="1"/>
      </xdr:nvSpPr>
      <xdr:spPr>
        <a:xfrm>
          <a:off x="2844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0.47</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66524</xdr:rowOff>
    </xdr:from>
    <xdr:to>
      <xdr:col>3</xdr:col>
      <xdr:colOff>330200</xdr:colOff>
      <xdr:row>42</xdr:row>
      <xdr:rowOff>168124</xdr:rowOff>
    </xdr:to>
    <xdr:sp macro="" textlink="">
      <xdr:nvSpPr>
        <xdr:cNvPr id="94" name="円/楕円 93"/>
        <xdr:cNvSpPr/>
      </xdr:nvSpPr>
      <xdr:spPr>
        <a:xfrm>
          <a:off x="2286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6851</xdr:rowOff>
    </xdr:from>
    <xdr:ext cx="762000" cy="259045"/>
    <xdr:sp macro="" textlink="">
      <xdr:nvSpPr>
        <xdr:cNvPr id="95" name="テキスト ボックス 94"/>
        <xdr:cNvSpPr txBox="1"/>
      </xdr:nvSpPr>
      <xdr:spPr>
        <a:xfrm>
          <a:off x="1955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100995</xdr:rowOff>
    </xdr:from>
    <xdr:to>
      <xdr:col>2</xdr:col>
      <xdr:colOff>127000</xdr:colOff>
      <xdr:row>43</xdr:row>
      <xdr:rowOff>31145</xdr:rowOff>
    </xdr:to>
    <xdr:sp macro="" textlink="">
      <xdr:nvSpPr>
        <xdr:cNvPr id="96" name="円/楕円 95"/>
        <xdr:cNvSpPr/>
      </xdr:nvSpPr>
      <xdr:spPr>
        <a:xfrm>
          <a:off x="1397000" y="7301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15922</xdr:rowOff>
    </xdr:from>
    <xdr:ext cx="762000" cy="259045"/>
    <xdr:sp macro="" textlink="">
      <xdr:nvSpPr>
        <xdr:cNvPr id="97" name="テキスト ボックス 96"/>
        <xdr:cNvSpPr txBox="1"/>
      </xdr:nvSpPr>
      <xdr:spPr>
        <a:xfrm>
          <a:off x="1066800" y="7388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[87.0%]</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19/54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分母の経常的収入については地方税の</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百万円）がある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、地方消費税交付金の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、普通交付税（△</a:t>
          </a:r>
          <a:r>
            <a:rPr kumimoji="1" lang="en-US" altLang="ja-JP" sz="1100">
              <a:solidFill>
                <a:schemeClr val="dk1"/>
              </a:solidFill>
              <a:effectLst/>
              <a:latin typeface="+mn-lt"/>
              <a:ea typeface="+mn-ea"/>
              <a:cs typeface="+mn-cs"/>
            </a:rPr>
            <a:t>10</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などの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が上回り、全体で</a:t>
          </a:r>
          <a:r>
            <a:rPr kumimoji="1" lang="en-US" altLang="ja-JP" sz="1100">
              <a:solidFill>
                <a:schemeClr val="dk1"/>
              </a:solidFill>
              <a:effectLst/>
              <a:latin typeface="+mn-lt"/>
              <a:ea typeface="+mn-ea"/>
              <a:cs typeface="+mn-cs"/>
            </a:rPr>
            <a:t>26</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3,514</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分子となる経常的支出については、扶助費の増（</a:t>
          </a:r>
          <a:r>
            <a:rPr kumimoji="1" lang="en-US" altLang="ja-JP" sz="1100">
              <a:solidFill>
                <a:schemeClr val="dk1"/>
              </a:solidFill>
              <a:effectLst/>
              <a:latin typeface="+mn-lt"/>
              <a:ea typeface="+mn-ea"/>
              <a:cs typeface="+mn-cs"/>
            </a:rPr>
            <a:t>+50</a:t>
          </a:r>
          <a:r>
            <a:rPr kumimoji="1" lang="ja-JP" altLang="ja-JP" sz="1100">
              <a:solidFill>
                <a:schemeClr val="dk1"/>
              </a:solidFill>
              <a:effectLst/>
              <a:latin typeface="+mn-lt"/>
              <a:ea typeface="+mn-ea"/>
              <a:cs typeface="+mn-cs"/>
            </a:rPr>
            <a:t>百万円）、公債費（元金）の増（</a:t>
          </a:r>
          <a:r>
            <a:rPr kumimoji="1" lang="en-US" altLang="ja-JP" sz="1100">
              <a:solidFill>
                <a:schemeClr val="dk1"/>
              </a:solidFill>
              <a:effectLst/>
              <a:latin typeface="+mn-lt"/>
              <a:ea typeface="+mn-ea"/>
              <a:cs typeface="+mn-cs"/>
            </a:rPr>
            <a:t>+38</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人件費の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百万円）と、全体で</a:t>
          </a:r>
          <a:r>
            <a:rPr kumimoji="1" lang="en-US" altLang="ja-JP" sz="1100">
              <a:solidFill>
                <a:schemeClr val="dk1"/>
              </a:solidFill>
              <a:effectLst/>
              <a:latin typeface="+mn-lt"/>
              <a:ea typeface="+mn-ea"/>
              <a:cs typeface="+mn-cs"/>
            </a:rPr>
            <a:t>77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増</a:t>
          </a:r>
          <a:r>
            <a:rPr kumimoji="1" lang="ja-JP" altLang="ja-JP" sz="1100">
              <a:solidFill>
                <a:schemeClr val="dk1"/>
              </a:solidFill>
              <a:effectLst/>
              <a:latin typeface="+mn-lt"/>
              <a:ea typeface="+mn-ea"/>
              <a:cs typeface="+mn-cs"/>
            </a:rPr>
            <a:t>の</a:t>
          </a:r>
          <a:r>
            <a:rPr kumimoji="1" lang="en-US" altLang="ja-JP" sz="1100">
              <a:solidFill>
                <a:schemeClr val="dk1"/>
              </a:solidFill>
              <a:effectLst/>
              <a:latin typeface="+mn-lt"/>
              <a:ea typeface="+mn-ea"/>
              <a:cs typeface="+mn-cs"/>
            </a:rPr>
            <a:t>3,059</a:t>
          </a:r>
          <a:r>
            <a:rPr kumimoji="1" lang="ja-JP" altLang="ja-JP" sz="1100">
              <a:solidFill>
                <a:schemeClr val="dk1"/>
              </a:solidFill>
              <a:effectLst/>
              <a:latin typeface="+mn-lt"/>
              <a:ea typeface="+mn-ea"/>
              <a:cs typeface="+mn-cs"/>
            </a:rPr>
            <a:t>百万円となっている。</a:t>
          </a:r>
          <a:endParaRPr lang="ja-JP" altLang="ja-JP" sz="1400">
            <a:effectLst/>
          </a:endParaRPr>
        </a:p>
        <a:p>
          <a:r>
            <a:rPr kumimoji="1" lang="ja-JP" altLang="ja-JP" sz="1100">
              <a:solidFill>
                <a:schemeClr val="dk1"/>
              </a:solidFill>
              <a:effectLst/>
              <a:latin typeface="+mn-lt"/>
              <a:ea typeface="+mn-ea"/>
              <a:cs typeface="+mn-cs"/>
            </a:rPr>
            <a:t>以上の結果、経常的支出</a:t>
          </a:r>
          <a:r>
            <a:rPr kumimoji="1" lang="ja-JP" altLang="en-US" sz="1100">
              <a:solidFill>
                <a:schemeClr val="dk1"/>
              </a:solidFill>
              <a:effectLst/>
              <a:latin typeface="+mn-lt"/>
              <a:ea typeface="+mn-ea"/>
              <a:cs typeface="+mn-cs"/>
            </a:rPr>
            <a:t>が</a:t>
          </a:r>
          <a:r>
            <a:rPr kumimoji="1" lang="ja-JP" altLang="ja-JP" sz="1100">
              <a:solidFill>
                <a:schemeClr val="dk1"/>
              </a:solidFill>
              <a:effectLst/>
              <a:latin typeface="+mn-lt"/>
              <a:ea typeface="+mn-ea"/>
              <a:cs typeface="+mn-cs"/>
            </a:rPr>
            <a:t>増加</a:t>
          </a:r>
          <a:r>
            <a:rPr kumimoji="1" lang="ja-JP" altLang="en-US" sz="1100">
              <a:solidFill>
                <a:schemeClr val="dk1"/>
              </a:solidFill>
              <a:effectLst/>
              <a:latin typeface="+mn-lt"/>
              <a:ea typeface="+mn-ea"/>
              <a:cs typeface="+mn-cs"/>
            </a:rPr>
            <a:t>し</a:t>
          </a:r>
          <a:r>
            <a:rPr kumimoji="1" lang="ja-JP" altLang="ja-JP" sz="1100">
              <a:solidFill>
                <a:schemeClr val="dk1"/>
              </a:solidFill>
              <a:effectLst/>
              <a:latin typeface="+mn-lt"/>
              <a:ea typeface="+mn-ea"/>
              <a:cs typeface="+mn-cs"/>
            </a:rPr>
            <a:t>経常的収入</a:t>
          </a:r>
          <a:r>
            <a:rPr kumimoji="1" lang="ja-JP" altLang="en-US" sz="1100">
              <a:solidFill>
                <a:schemeClr val="dk1"/>
              </a:solidFill>
              <a:effectLst/>
              <a:latin typeface="+mn-lt"/>
              <a:ea typeface="+mn-ea"/>
              <a:cs typeface="+mn-cs"/>
            </a:rPr>
            <a:t>が減少し</a:t>
          </a:r>
          <a:r>
            <a:rPr kumimoji="1" lang="ja-JP" altLang="ja-JP" sz="1100">
              <a:solidFill>
                <a:schemeClr val="dk1"/>
              </a:solidFill>
              <a:effectLst/>
              <a:latin typeface="+mn-lt"/>
              <a:ea typeface="+mn-ea"/>
              <a:cs typeface="+mn-cs"/>
            </a:rPr>
            <a:t>たため、比率が大きくなった。今後、扶助費については圧縮が困難と考えるため、他の経常経費を抑えていく必要がある。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20828</xdr:rowOff>
    </xdr:from>
    <xdr:to>
      <xdr:col>7</xdr:col>
      <xdr:colOff>152400</xdr:colOff>
      <xdr:row>66</xdr:row>
      <xdr:rowOff>140462</xdr:rowOff>
    </xdr:to>
    <xdr:cxnSp macro="">
      <xdr:nvCxnSpPr>
        <xdr:cNvPr id="125" name="直線コネクタ 124"/>
        <xdr:cNvCxnSpPr/>
      </xdr:nvCxnSpPr>
      <xdr:spPr>
        <a:xfrm flipV="1">
          <a:off x="4953000" y="9964928"/>
          <a:ext cx="0" cy="1491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112539</xdr:rowOff>
    </xdr:from>
    <xdr:ext cx="762000" cy="259045"/>
    <xdr:sp macro="" textlink="">
      <xdr:nvSpPr>
        <xdr:cNvPr id="126" name="財政構造の弾力性最小値テキスト"/>
        <xdr:cNvSpPr txBox="1"/>
      </xdr:nvSpPr>
      <xdr:spPr>
        <a:xfrm>
          <a:off x="5041900" y="114282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98.7</a:t>
          </a:r>
          <a:endParaRPr kumimoji="1" lang="ja-JP" altLang="en-US" sz="1000" b="1">
            <a:latin typeface="ＭＳ Ｐゴシック"/>
          </a:endParaRPr>
        </a:p>
      </xdr:txBody>
    </xdr:sp>
    <xdr:clientData/>
  </xdr:oneCellAnchor>
  <xdr:twoCellAnchor>
    <xdr:from>
      <xdr:col>7</xdr:col>
      <xdr:colOff>63500</xdr:colOff>
      <xdr:row>66</xdr:row>
      <xdr:rowOff>140462</xdr:rowOff>
    </xdr:from>
    <xdr:to>
      <xdr:col>7</xdr:col>
      <xdr:colOff>241300</xdr:colOff>
      <xdr:row>66</xdr:row>
      <xdr:rowOff>140462</xdr:rowOff>
    </xdr:to>
    <xdr:cxnSp macro="">
      <xdr:nvCxnSpPr>
        <xdr:cNvPr id="127" name="直線コネクタ 126"/>
        <xdr:cNvCxnSpPr/>
      </xdr:nvCxnSpPr>
      <xdr:spPr>
        <a:xfrm>
          <a:off x="4864100" y="114561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107205</xdr:rowOff>
    </xdr:from>
    <xdr:ext cx="762000" cy="259045"/>
    <xdr:sp macro="" textlink="">
      <xdr:nvSpPr>
        <xdr:cNvPr id="128" name="財政構造の弾力性最大値テキスト"/>
        <xdr:cNvSpPr txBox="1"/>
      </xdr:nvSpPr>
      <xdr:spPr>
        <a:xfrm>
          <a:off x="5041900" y="9708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67.8</a:t>
          </a:r>
          <a:endParaRPr kumimoji="1" lang="ja-JP" altLang="en-US" sz="1000" b="1">
            <a:latin typeface="ＭＳ Ｐゴシック"/>
          </a:endParaRPr>
        </a:p>
      </xdr:txBody>
    </xdr:sp>
    <xdr:clientData/>
  </xdr:oneCellAnchor>
  <xdr:twoCellAnchor>
    <xdr:from>
      <xdr:col>7</xdr:col>
      <xdr:colOff>63500</xdr:colOff>
      <xdr:row>58</xdr:row>
      <xdr:rowOff>20828</xdr:rowOff>
    </xdr:from>
    <xdr:to>
      <xdr:col>7</xdr:col>
      <xdr:colOff>241300</xdr:colOff>
      <xdr:row>58</xdr:row>
      <xdr:rowOff>20828</xdr:rowOff>
    </xdr:to>
    <xdr:cxnSp macro="">
      <xdr:nvCxnSpPr>
        <xdr:cNvPr id="129" name="直線コネクタ 128"/>
        <xdr:cNvCxnSpPr/>
      </xdr:nvCxnSpPr>
      <xdr:spPr>
        <a:xfrm>
          <a:off x="4864100" y="9964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126492</xdr:rowOff>
    </xdr:from>
    <xdr:to>
      <xdr:col>7</xdr:col>
      <xdr:colOff>152400</xdr:colOff>
      <xdr:row>63</xdr:row>
      <xdr:rowOff>90170</xdr:rowOff>
    </xdr:to>
    <xdr:cxnSp macro="">
      <xdr:nvCxnSpPr>
        <xdr:cNvPr id="130" name="直線コネクタ 129"/>
        <xdr:cNvCxnSpPr/>
      </xdr:nvCxnSpPr>
      <xdr:spPr>
        <a:xfrm>
          <a:off x="4114800" y="10756392"/>
          <a:ext cx="838200" cy="1351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63</xdr:row>
      <xdr:rowOff>35577</xdr:rowOff>
    </xdr:from>
    <xdr:ext cx="762000" cy="259045"/>
    <xdr:sp macro="" textlink="">
      <xdr:nvSpPr>
        <xdr:cNvPr id="131" name="財政構造の弾力性平均値テキスト"/>
        <xdr:cNvSpPr txBox="1"/>
      </xdr:nvSpPr>
      <xdr:spPr>
        <a:xfrm>
          <a:off x="5041900" y="10836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87.5</a:t>
          </a:r>
          <a:endParaRPr kumimoji="1" lang="ja-JP" altLang="en-US" sz="1000" b="1">
            <a:solidFill>
              <a:srgbClr val="000080"/>
            </a:solidFill>
            <a:latin typeface="ＭＳ Ｐゴシック"/>
          </a:endParaRPr>
        </a:p>
      </xdr:txBody>
    </xdr:sp>
    <xdr:clientData/>
  </xdr:oneCellAnchor>
  <xdr:twoCellAnchor>
    <xdr:from>
      <xdr:col>7</xdr:col>
      <xdr:colOff>101600</xdr:colOff>
      <xdr:row>63</xdr:row>
      <xdr:rowOff>63500</xdr:rowOff>
    </xdr:from>
    <xdr:to>
      <xdr:col>7</xdr:col>
      <xdr:colOff>203200</xdr:colOff>
      <xdr:row>63</xdr:row>
      <xdr:rowOff>165100</xdr:rowOff>
    </xdr:to>
    <xdr:sp macro="" textlink="">
      <xdr:nvSpPr>
        <xdr:cNvPr id="132" name="フローチャート : 判断 131"/>
        <xdr:cNvSpPr/>
      </xdr:nvSpPr>
      <xdr:spPr>
        <a:xfrm>
          <a:off x="4902200" y="1086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124206</xdr:rowOff>
    </xdr:from>
    <xdr:to>
      <xdr:col>6</xdr:col>
      <xdr:colOff>0</xdr:colOff>
      <xdr:row>62</xdr:row>
      <xdr:rowOff>126492</xdr:rowOff>
    </xdr:to>
    <xdr:cxnSp macro="">
      <xdr:nvCxnSpPr>
        <xdr:cNvPr id="133" name="直線コネクタ 132"/>
        <xdr:cNvCxnSpPr/>
      </xdr:nvCxnSpPr>
      <xdr:spPr>
        <a:xfrm>
          <a:off x="3225800" y="10582656"/>
          <a:ext cx="889000" cy="17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762</xdr:rowOff>
    </xdr:from>
    <xdr:to>
      <xdr:col>6</xdr:col>
      <xdr:colOff>50800</xdr:colOff>
      <xdr:row>63</xdr:row>
      <xdr:rowOff>102362</xdr:rowOff>
    </xdr:to>
    <xdr:sp macro="" textlink="">
      <xdr:nvSpPr>
        <xdr:cNvPr id="134" name="フローチャート : 判断 133"/>
        <xdr:cNvSpPr/>
      </xdr:nvSpPr>
      <xdr:spPr>
        <a:xfrm>
          <a:off x="4064000" y="10802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87139</xdr:rowOff>
    </xdr:from>
    <xdr:ext cx="736600" cy="259045"/>
    <xdr:sp macro="" textlink="">
      <xdr:nvSpPr>
        <xdr:cNvPr id="135" name="テキスト ボックス 134"/>
        <xdr:cNvSpPr txBox="1"/>
      </xdr:nvSpPr>
      <xdr:spPr>
        <a:xfrm>
          <a:off x="3733800" y="1088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86.2</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73660</xdr:rowOff>
    </xdr:from>
    <xdr:to>
      <xdr:col>4</xdr:col>
      <xdr:colOff>482600</xdr:colOff>
      <xdr:row>61</xdr:row>
      <xdr:rowOff>124206</xdr:rowOff>
    </xdr:to>
    <xdr:cxnSp macro="">
      <xdr:nvCxnSpPr>
        <xdr:cNvPr id="136" name="直線コネクタ 135"/>
        <xdr:cNvCxnSpPr/>
      </xdr:nvCxnSpPr>
      <xdr:spPr>
        <a:xfrm>
          <a:off x="2336800" y="10360660"/>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63</xdr:row>
      <xdr:rowOff>34544</xdr:rowOff>
    </xdr:from>
    <xdr:to>
      <xdr:col>4</xdr:col>
      <xdr:colOff>533400</xdr:colOff>
      <xdr:row>63</xdr:row>
      <xdr:rowOff>136144</xdr:rowOff>
    </xdr:to>
    <xdr:sp macro="" textlink="">
      <xdr:nvSpPr>
        <xdr:cNvPr id="137" name="フローチャート : 判断 136"/>
        <xdr:cNvSpPr/>
      </xdr:nvSpPr>
      <xdr:spPr>
        <a:xfrm>
          <a:off x="3175000" y="1083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120921</xdr:rowOff>
    </xdr:from>
    <xdr:ext cx="762000" cy="259045"/>
    <xdr:sp macro="" textlink="">
      <xdr:nvSpPr>
        <xdr:cNvPr id="138" name="テキスト ボックス 137"/>
        <xdr:cNvSpPr txBox="1"/>
      </xdr:nvSpPr>
      <xdr:spPr>
        <a:xfrm>
          <a:off x="2844800" y="1092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138938</xdr:rowOff>
    </xdr:from>
    <xdr:to>
      <xdr:col>3</xdr:col>
      <xdr:colOff>279400</xdr:colOff>
      <xdr:row>60</xdr:row>
      <xdr:rowOff>73660</xdr:rowOff>
    </xdr:to>
    <xdr:cxnSp macro="">
      <xdr:nvCxnSpPr>
        <xdr:cNvPr id="139" name="直線コネクタ 138"/>
        <xdr:cNvCxnSpPr/>
      </xdr:nvCxnSpPr>
      <xdr:spPr>
        <a:xfrm>
          <a:off x="1447800" y="10254488"/>
          <a:ext cx="889000" cy="106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157734</xdr:rowOff>
    </xdr:from>
    <xdr:to>
      <xdr:col>3</xdr:col>
      <xdr:colOff>330200</xdr:colOff>
      <xdr:row>63</xdr:row>
      <xdr:rowOff>87884</xdr:rowOff>
    </xdr:to>
    <xdr:sp macro="" textlink="">
      <xdr:nvSpPr>
        <xdr:cNvPr id="140" name="フローチャート : 判断 139"/>
        <xdr:cNvSpPr/>
      </xdr:nvSpPr>
      <xdr:spPr>
        <a:xfrm>
          <a:off x="2286000" y="10787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72661</xdr:rowOff>
    </xdr:from>
    <xdr:ext cx="762000" cy="259045"/>
    <xdr:sp macro="" textlink="">
      <xdr:nvSpPr>
        <xdr:cNvPr id="141" name="テキスト ボックス 140"/>
        <xdr:cNvSpPr txBox="1"/>
      </xdr:nvSpPr>
      <xdr:spPr>
        <a:xfrm>
          <a:off x="1955800" y="10874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39370</xdr:rowOff>
    </xdr:from>
    <xdr:to>
      <xdr:col>2</xdr:col>
      <xdr:colOff>127000</xdr:colOff>
      <xdr:row>63</xdr:row>
      <xdr:rowOff>140970</xdr:rowOff>
    </xdr:to>
    <xdr:sp macro="" textlink="">
      <xdr:nvSpPr>
        <xdr:cNvPr id="142" name="フローチャート : 判断 141"/>
        <xdr:cNvSpPr/>
      </xdr:nvSpPr>
      <xdr:spPr>
        <a:xfrm>
          <a:off x="1397000" y="1084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125747</xdr:rowOff>
    </xdr:from>
    <xdr:ext cx="762000" cy="259045"/>
    <xdr:sp macro="" textlink="">
      <xdr:nvSpPr>
        <xdr:cNvPr id="143" name="テキスト ボックス 142"/>
        <xdr:cNvSpPr txBox="1"/>
      </xdr:nvSpPr>
      <xdr:spPr>
        <a:xfrm>
          <a:off x="1066800" y="1092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87.0</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39370</xdr:rowOff>
    </xdr:from>
    <xdr:to>
      <xdr:col>7</xdr:col>
      <xdr:colOff>203200</xdr:colOff>
      <xdr:row>63</xdr:row>
      <xdr:rowOff>140970</xdr:rowOff>
    </xdr:to>
    <xdr:sp macro="" textlink="">
      <xdr:nvSpPr>
        <xdr:cNvPr id="149" name="円/楕円 148"/>
        <xdr:cNvSpPr/>
      </xdr:nvSpPr>
      <xdr:spPr>
        <a:xfrm>
          <a:off x="4902200" y="1084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55897</xdr:rowOff>
    </xdr:from>
    <xdr:ext cx="762000" cy="259045"/>
    <xdr:sp macro="" textlink="">
      <xdr:nvSpPr>
        <xdr:cNvPr id="150" name="財政構造の弾力性該当値テキスト"/>
        <xdr:cNvSpPr txBox="1"/>
      </xdr:nvSpPr>
      <xdr:spPr>
        <a:xfrm>
          <a:off x="5041900" y="1068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87.0</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75692</xdr:rowOff>
    </xdr:from>
    <xdr:to>
      <xdr:col>6</xdr:col>
      <xdr:colOff>50800</xdr:colOff>
      <xdr:row>63</xdr:row>
      <xdr:rowOff>5842</xdr:rowOff>
    </xdr:to>
    <xdr:sp macro="" textlink="">
      <xdr:nvSpPr>
        <xdr:cNvPr id="151" name="円/楕円 150"/>
        <xdr:cNvSpPr/>
      </xdr:nvSpPr>
      <xdr:spPr>
        <a:xfrm>
          <a:off x="4064000" y="10705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16019</xdr:rowOff>
    </xdr:from>
    <xdr:ext cx="736600" cy="259045"/>
    <xdr:sp macro="" textlink="">
      <xdr:nvSpPr>
        <xdr:cNvPr id="152" name="テキスト ボックス 151"/>
        <xdr:cNvSpPr txBox="1"/>
      </xdr:nvSpPr>
      <xdr:spPr>
        <a:xfrm>
          <a:off x="3733800" y="104744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73406</xdr:rowOff>
    </xdr:from>
    <xdr:to>
      <xdr:col>4</xdr:col>
      <xdr:colOff>533400</xdr:colOff>
      <xdr:row>62</xdr:row>
      <xdr:rowOff>3556</xdr:rowOff>
    </xdr:to>
    <xdr:sp macro="" textlink="">
      <xdr:nvSpPr>
        <xdr:cNvPr id="153" name="円/楕円 152"/>
        <xdr:cNvSpPr/>
      </xdr:nvSpPr>
      <xdr:spPr>
        <a:xfrm>
          <a:off x="3175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13733</xdr:rowOff>
    </xdr:from>
    <xdr:ext cx="762000" cy="259045"/>
    <xdr:sp macro="" textlink="">
      <xdr:nvSpPr>
        <xdr:cNvPr id="154" name="テキスト ボックス 153"/>
        <xdr:cNvSpPr txBox="1"/>
      </xdr:nvSpPr>
      <xdr:spPr>
        <a:xfrm>
          <a:off x="2844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22860</xdr:rowOff>
    </xdr:from>
    <xdr:to>
      <xdr:col>3</xdr:col>
      <xdr:colOff>330200</xdr:colOff>
      <xdr:row>60</xdr:row>
      <xdr:rowOff>124460</xdr:rowOff>
    </xdr:to>
    <xdr:sp macro="" textlink="">
      <xdr:nvSpPr>
        <xdr:cNvPr id="155" name="円/楕円 154"/>
        <xdr:cNvSpPr/>
      </xdr:nvSpPr>
      <xdr:spPr>
        <a:xfrm>
          <a:off x="2286000" y="1030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134637</xdr:rowOff>
    </xdr:from>
    <xdr:ext cx="762000" cy="259045"/>
    <xdr:sp macro="" textlink="">
      <xdr:nvSpPr>
        <xdr:cNvPr id="156" name="テキスト ボックス 155"/>
        <xdr:cNvSpPr txBox="1"/>
      </xdr:nvSpPr>
      <xdr:spPr>
        <a:xfrm>
          <a:off x="1955800" y="1007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xdr:col>
      <xdr:colOff>25400</xdr:colOff>
      <xdr:row>59</xdr:row>
      <xdr:rowOff>88138</xdr:rowOff>
    </xdr:from>
    <xdr:to>
      <xdr:col>2</xdr:col>
      <xdr:colOff>127000</xdr:colOff>
      <xdr:row>60</xdr:row>
      <xdr:rowOff>18288</xdr:rowOff>
    </xdr:to>
    <xdr:sp macro="" textlink="">
      <xdr:nvSpPr>
        <xdr:cNvPr id="157" name="円/楕円 156"/>
        <xdr:cNvSpPr/>
      </xdr:nvSpPr>
      <xdr:spPr>
        <a:xfrm>
          <a:off x="1397000" y="10203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28465</xdr:rowOff>
    </xdr:from>
    <xdr:ext cx="762000" cy="259045"/>
    <xdr:sp macro="" textlink="">
      <xdr:nvSpPr>
        <xdr:cNvPr id="158" name="テキスト ボックス 157"/>
        <xdr:cNvSpPr txBox="1"/>
      </xdr:nvSpPr>
      <xdr:spPr>
        <a:xfrm>
          <a:off x="1066800" y="9972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[125,890</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128,888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2,324</a:t>
          </a:r>
          <a:r>
            <a:rPr kumimoji="1" lang="ja-JP" altLang="ja-JP" sz="1100">
              <a:solidFill>
                <a:schemeClr val="dk1"/>
              </a:solidFill>
              <a:effectLst/>
              <a:latin typeface="+mn-lt"/>
              <a:ea typeface="+mn-ea"/>
              <a:cs typeface="+mn-cs"/>
            </a:rPr>
            <a:t>円、類似団体比△</a:t>
          </a:r>
          <a:r>
            <a:rPr kumimoji="1" lang="en-US" altLang="ja-JP" sz="1100">
              <a:solidFill>
                <a:schemeClr val="dk1"/>
              </a:solidFill>
              <a:effectLst/>
              <a:latin typeface="+mn-lt"/>
              <a:ea typeface="+mn-ea"/>
              <a:cs typeface="+mn-cs"/>
            </a:rPr>
            <a:t>38,580</a:t>
          </a:r>
          <a:r>
            <a:rPr kumimoji="1" lang="ja-JP" altLang="ja-JP" sz="1100">
              <a:solidFill>
                <a:schemeClr val="dk1"/>
              </a:solidFill>
              <a:effectLst/>
              <a:latin typeface="+mn-lt"/>
              <a:ea typeface="+mn-ea"/>
              <a:cs typeface="+mn-cs"/>
            </a:rPr>
            <a:t>円となっている。</a:t>
          </a:r>
          <a:endParaRPr lang="ja-JP" altLang="ja-JP" sz="1400">
            <a:effectLst/>
          </a:endParaRPr>
        </a:p>
        <a:p>
          <a:r>
            <a:rPr kumimoji="1" lang="ja-JP" altLang="ja-JP" sz="1100">
              <a:solidFill>
                <a:schemeClr val="dk1"/>
              </a:solidFill>
              <a:effectLst/>
              <a:latin typeface="+mn-lt"/>
              <a:ea typeface="+mn-ea"/>
              <a:cs typeface="+mn-cs"/>
            </a:rPr>
            <a:t>人件費については</a:t>
          </a:r>
          <a:r>
            <a:rPr kumimoji="1" lang="ja-JP" altLang="en-US" sz="1100">
              <a:solidFill>
                <a:schemeClr val="dk1"/>
              </a:solidFill>
              <a:effectLst/>
              <a:latin typeface="+mn-lt"/>
              <a:ea typeface="+mn-ea"/>
              <a:cs typeface="+mn-cs"/>
            </a:rPr>
            <a:t>、前年度と比べ大幅な増減はないが、</a:t>
          </a:r>
          <a:r>
            <a:rPr kumimoji="1" lang="ja-JP" altLang="ja-JP" sz="1100">
              <a:solidFill>
                <a:schemeClr val="dk1"/>
              </a:solidFill>
              <a:effectLst/>
              <a:latin typeface="+mn-lt"/>
              <a:ea typeface="+mn-ea"/>
              <a:cs typeface="+mn-cs"/>
            </a:rPr>
            <a:t>今後、適正な定員管理に努め、人件費の抑制を図っていく必要がある。</a:t>
          </a:r>
          <a:endParaRPr lang="ja-JP" altLang="ja-JP" sz="1400">
            <a:effectLst/>
          </a:endParaRPr>
        </a:p>
        <a:p>
          <a:r>
            <a:rPr kumimoji="1" lang="ja-JP" altLang="ja-JP" sz="1100">
              <a:solidFill>
                <a:schemeClr val="dk1"/>
              </a:solidFill>
              <a:effectLst/>
              <a:latin typeface="+mn-lt"/>
              <a:ea typeface="+mn-ea"/>
              <a:cs typeface="+mn-cs"/>
            </a:rPr>
            <a:t>物件費に関しては、</a:t>
          </a:r>
          <a:r>
            <a:rPr kumimoji="1" lang="ja-JP" altLang="en-US" sz="1100">
              <a:solidFill>
                <a:schemeClr val="dk1"/>
              </a:solidFill>
              <a:effectLst/>
              <a:latin typeface="+mn-lt"/>
              <a:ea typeface="+mn-ea"/>
              <a:cs typeface="+mn-cs"/>
            </a:rPr>
            <a:t>電子計算費ソフトメンテナンス料（△</a:t>
          </a:r>
          <a:r>
            <a:rPr kumimoji="1" lang="en-US" altLang="ja-JP" sz="1100">
              <a:solidFill>
                <a:schemeClr val="dk1"/>
              </a:solidFill>
              <a:effectLst/>
              <a:latin typeface="+mn-lt"/>
              <a:ea typeface="+mn-ea"/>
              <a:cs typeface="+mn-cs"/>
            </a:rPr>
            <a:t>37</a:t>
          </a:r>
          <a:r>
            <a:rPr kumimoji="1" lang="ja-JP" altLang="en-US" sz="1100">
              <a:solidFill>
                <a:schemeClr val="dk1"/>
              </a:solidFill>
              <a:effectLst/>
              <a:latin typeface="+mn-lt"/>
              <a:ea typeface="+mn-ea"/>
              <a:cs typeface="+mn-cs"/>
            </a:rPr>
            <a:t>百万円）や公共施設等総合管理計画策定業務委託料</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17</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、まち・ひと・しごと総合戦略・後期総合計画策定支援業務委託料（△</a:t>
          </a:r>
          <a:r>
            <a:rPr kumimoji="1" lang="en-US" altLang="ja-JP" sz="1100">
              <a:solidFill>
                <a:schemeClr val="dk1"/>
              </a:solidFill>
              <a:effectLst/>
              <a:latin typeface="+mn-lt"/>
              <a:ea typeface="+mn-ea"/>
              <a:cs typeface="+mn-cs"/>
            </a:rPr>
            <a:t>14</a:t>
          </a:r>
          <a:r>
            <a:rPr kumimoji="1" lang="ja-JP" altLang="en-US" sz="1100">
              <a:solidFill>
                <a:schemeClr val="dk1"/>
              </a:solidFill>
              <a:effectLst/>
              <a:latin typeface="+mn-lt"/>
              <a:ea typeface="+mn-ea"/>
              <a:cs typeface="+mn-cs"/>
            </a:rPr>
            <a:t>百万円）などが減少要因である。</a:t>
          </a:r>
          <a:endParaRPr kumimoji="1" lang="en-US" altLang="ja-JP" sz="1100">
            <a:solidFill>
              <a:schemeClr val="dk1"/>
            </a:solidFill>
            <a:effectLst/>
            <a:latin typeface="+mn-lt"/>
            <a:ea typeface="+mn-ea"/>
            <a:cs typeface="+mn-cs"/>
          </a:endParaRPr>
        </a:p>
        <a:p>
          <a:r>
            <a:rPr kumimoji="1" lang="ja-JP" altLang="ja-JP" sz="1100">
              <a:solidFill>
                <a:schemeClr val="dk1"/>
              </a:solidFill>
              <a:effectLst/>
              <a:latin typeface="+mn-lt"/>
              <a:ea typeface="+mn-ea"/>
              <a:cs typeface="+mn-cs"/>
            </a:rPr>
            <a:t>今後、経常的な物件費の抑制に努める。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111371</xdr:rowOff>
    </xdr:from>
    <xdr:to>
      <xdr:col>7</xdr:col>
      <xdr:colOff>152400</xdr:colOff>
      <xdr:row>90</xdr:row>
      <xdr:rowOff>2135</xdr:rowOff>
    </xdr:to>
    <xdr:cxnSp macro="">
      <xdr:nvCxnSpPr>
        <xdr:cNvPr id="186" name="直線コネクタ 185"/>
        <xdr:cNvCxnSpPr/>
      </xdr:nvCxnSpPr>
      <xdr:spPr>
        <a:xfrm flipV="1">
          <a:off x="4953000" y="13827371"/>
          <a:ext cx="0" cy="16052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145662</xdr:rowOff>
    </xdr:from>
    <xdr:ext cx="762000" cy="259045"/>
    <xdr:sp macro="" textlink="">
      <xdr:nvSpPr>
        <xdr:cNvPr id="187" name="人件費・物件費等の状況最小値テキスト"/>
        <xdr:cNvSpPr txBox="1"/>
      </xdr:nvSpPr>
      <xdr:spPr>
        <a:xfrm>
          <a:off x="5041900" y="154047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421,495</a:t>
          </a:r>
          <a:endParaRPr kumimoji="1" lang="ja-JP" altLang="en-US" sz="1000" b="1">
            <a:latin typeface="ＭＳ Ｐゴシック"/>
          </a:endParaRPr>
        </a:p>
      </xdr:txBody>
    </xdr:sp>
    <xdr:clientData/>
  </xdr:oneCellAnchor>
  <xdr:twoCellAnchor>
    <xdr:from>
      <xdr:col>7</xdr:col>
      <xdr:colOff>63500</xdr:colOff>
      <xdr:row>90</xdr:row>
      <xdr:rowOff>2135</xdr:rowOff>
    </xdr:from>
    <xdr:to>
      <xdr:col>7</xdr:col>
      <xdr:colOff>241300</xdr:colOff>
      <xdr:row>90</xdr:row>
      <xdr:rowOff>2135</xdr:rowOff>
    </xdr:to>
    <xdr:cxnSp macro="">
      <xdr:nvCxnSpPr>
        <xdr:cNvPr id="188" name="直線コネクタ 187"/>
        <xdr:cNvCxnSpPr/>
      </xdr:nvCxnSpPr>
      <xdr:spPr>
        <a:xfrm>
          <a:off x="4864100" y="15432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26298</xdr:rowOff>
    </xdr:from>
    <xdr:ext cx="762000" cy="259045"/>
    <xdr:sp macro="" textlink="">
      <xdr:nvSpPr>
        <xdr:cNvPr id="189" name="人件費・物件費等の状況最大値テキスト"/>
        <xdr:cNvSpPr txBox="1"/>
      </xdr:nvSpPr>
      <xdr:spPr>
        <a:xfrm>
          <a:off x="5041900" y="13570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88,867</a:t>
          </a:r>
          <a:endParaRPr kumimoji="1" lang="ja-JP" altLang="en-US" sz="1000" b="1">
            <a:latin typeface="ＭＳ Ｐゴシック"/>
          </a:endParaRPr>
        </a:p>
      </xdr:txBody>
    </xdr:sp>
    <xdr:clientData/>
  </xdr:oneCellAnchor>
  <xdr:twoCellAnchor>
    <xdr:from>
      <xdr:col>7</xdr:col>
      <xdr:colOff>63500</xdr:colOff>
      <xdr:row>80</xdr:row>
      <xdr:rowOff>111371</xdr:rowOff>
    </xdr:from>
    <xdr:to>
      <xdr:col>7</xdr:col>
      <xdr:colOff>241300</xdr:colOff>
      <xdr:row>80</xdr:row>
      <xdr:rowOff>111371</xdr:rowOff>
    </xdr:to>
    <xdr:cxnSp macro="">
      <xdr:nvCxnSpPr>
        <xdr:cNvPr id="190" name="直線コネクタ 189"/>
        <xdr:cNvCxnSpPr/>
      </xdr:nvCxnSpPr>
      <xdr:spPr>
        <a:xfrm>
          <a:off x="4864100" y="138273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118596</xdr:rowOff>
    </xdr:from>
    <xdr:to>
      <xdr:col>7</xdr:col>
      <xdr:colOff>152400</xdr:colOff>
      <xdr:row>81</xdr:row>
      <xdr:rowOff>129811</xdr:rowOff>
    </xdr:to>
    <xdr:cxnSp macro="">
      <xdr:nvCxnSpPr>
        <xdr:cNvPr id="191" name="直線コネクタ 190"/>
        <xdr:cNvCxnSpPr/>
      </xdr:nvCxnSpPr>
      <xdr:spPr>
        <a:xfrm flipV="1">
          <a:off x="4114800" y="14006046"/>
          <a:ext cx="838200" cy="11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82</xdr:row>
      <xdr:rowOff>54610</xdr:rowOff>
    </xdr:from>
    <xdr:ext cx="762000" cy="259045"/>
    <xdr:sp macro="" textlink="">
      <xdr:nvSpPr>
        <xdr:cNvPr id="192" name="人件費・物件費等の状況平均値テキスト"/>
        <xdr:cNvSpPr txBox="1"/>
      </xdr:nvSpPr>
      <xdr:spPr>
        <a:xfrm>
          <a:off x="5041900" y="141135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164,470</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82533</xdr:rowOff>
    </xdr:from>
    <xdr:to>
      <xdr:col>7</xdr:col>
      <xdr:colOff>203200</xdr:colOff>
      <xdr:row>83</xdr:row>
      <xdr:rowOff>12683</xdr:rowOff>
    </xdr:to>
    <xdr:sp macro="" textlink="">
      <xdr:nvSpPr>
        <xdr:cNvPr id="193" name="フローチャート : 判断 192"/>
        <xdr:cNvSpPr/>
      </xdr:nvSpPr>
      <xdr:spPr>
        <a:xfrm>
          <a:off x="4902200" y="14141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76112</xdr:rowOff>
    </xdr:from>
    <xdr:to>
      <xdr:col>6</xdr:col>
      <xdr:colOff>0</xdr:colOff>
      <xdr:row>81</xdr:row>
      <xdr:rowOff>129811</xdr:rowOff>
    </xdr:to>
    <xdr:cxnSp macro="">
      <xdr:nvCxnSpPr>
        <xdr:cNvPr id="194" name="直線コネクタ 193"/>
        <xdr:cNvCxnSpPr/>
      </xdr:nvCxnSpPr>
      <xdr:spPr>
        <a:xfrm>
          <a:off x="3225800" y="13963562"/>
          <a:ext cx="889000" cy="53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87716</xdr:rowOff>
    </xdr:from>
    <xdr:to>
      <xdr:col>6</xdr:col>
      <xdr:colOff>50800</xdr:colOff>
      <xdr:row>83</xdr:row>
      <xdr:rowOff>17866</xdr:rowOff>
    </xdr:to>
    <xdr:sp macro="" textlink="">
      <xdr:nvSpPr>
        <xdr:cNvPr id="195" name="フローチャート : 判断 194"/>
        <xdr:cNvSpPr/>
      </xdr:nvSpPr>
      <xdr:spPr>
        <a:xfrm>
          <a:off x="4064000" y="1414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2643</xdr:rowOff>
    </xdr:from>
    <xdr:ext cx="736600" cy="259045"/>
    <xdr:sp macro="" textlink="">
      <xdr:nvSpPr>
        <xdr:cNvPr id="196" name="テキスト ボックス 195"/>
        <xdr:cNvSpPr txBox="1"/>
      </xdr:nvSpPr>
      <xdr:spPr>
        <a:xfrm>
          <a:off x="3733800" y="14232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165,544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34632</xdr:rowOff>
    </xdr:from>
    <xdr:to>
      <xdr:col>4</xdr:col>
      <xdr:colOff>482600</xdr:colOff>
      <xdr:row>81</xdr:row>
      <xdr:rowOff>76112</xdr:rowOff>
    </xdr:to>
    <xdr:cxnSp macro="">
      <xdr:nvCxnSpPr>
        <xdr:cNvPr id="197" name="直線コネクタ 196"/>
        <xdr:cNvCxnSpPr/>
      </xdr:nvCxnSpPr>
      <xdr:spPr>
        <a:xfrm>
          <a:off x="2336800" y="13922082"/>
          <a:ext cx="889000" cy="41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76065</xdr:rowOff>
    </xdr:from>
    <xdr:to>
      <xdr:col>4</xdr:col>
      <xdr:colOff>533400</xdr:colOff>
      <xdr:row>83</xdr:row>
      <xdr:rowOff>6215</xdr:rowOff>
    </xdr:to>
    <xdr:sp macro="" textlink="">
      <xdr:nvSpPr>
        <xdr:cNvPr id="198" name="フローチャート : 判断 197"/>
        <xdr:cNvSpPr/>
      </xdr:nvSpPr>
      <xdr:spPr>
        <a:xfrm>
          <a:off x="3175000" y="1413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162442</xdr:rowOff>
    </xdr:from>
    <xdr:ext cx="762000" cy="259045"/>
    <xdr:sp macro="" textlink="">
      <xdr:nvSpPr>
        <xdr:cNvPr id="199" name="テキスト ボックス 198"/>
        <xdr:cNvSpPr txBox="1"/>
      </xdr:nvSpPr>
      <xdr:spPr>
        <a:xfrm>
          <a:off x="2844800" y="142213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163,130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29897</xdr:rowOff>
    </xdr:from>
    <xdr:to>
      <xdr:col>3</xdr:col>
      <xdr:colOff>279400</xdr:colOff>
      <xdr:row>81</xdr:row>
      <xdr:rowOff>34632</xdr:rowOff>
    </xdr:to>
    <xdr:cxnSp macro="">
      <xdr:nvCxnSpPr>
        <xdr:cNvPr id="200" name="直線コネクタ 199"/>
        <xdr:cNvCxnSpPr/>
      </xdr:nvCxnSpPr>
      <xdr:spPr>
        <a:xfrm>
          <a:off x="1447800" y="13917347"/>
          <a:ext cx="889000" cy="4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40151</xdr:rowOff>
    </xdr:from>
    <xdr:to>
      <xdr:col>3</xdr:col>
      <xdr:colOff>330200</xdr:colOff>
      <xdr:row>82</xdr:row>
      <xdr:rowOff>141751</xdr:rowOff>
    </xdr:to>
    <xdr:sp macro="" textlink="">
      <xdr:nvSpPr>
        <xdr:cNvPr id="201" name="フローチャート : 判断 200"/>
        <xdr:cNvSpPr/>
      </xdr:nvSpPr>
      <xdr:spPr>
        <a:xfrm>
          <a:off x="2286000" y="14099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126528</xdr:rowOff>
    </xdr:from>
    <xdr:ext cx="762000" cy="259045"/>
    <xdr:sp macro="" textlink="">
      <xdr:nvSpPr>
        <xdr:cNvPr id="202" name="テキスト ボックス 201"/>
        <xdr:cNvSpPr txBox="1"/>
      </xdr:nvSpPr>
      <xdr:spPr>
        <a:xfrm>
          <a:off x="1955800" y="1418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155,688</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34156</xdr:rowOff>
    </xdr:from>
    <xdr:to>
      <xdr:col>2</xdr:col>
      <xdr:colOff>127000</xdr:colOff>
      <xdr:row>82</xdr:row>
      <xdr:rowOff>135756</xdr:rowOff>
    </xdr:to>
    <xdr:sp macro="" textlink="">
      <xdr:nvSpPr>
        <xdr:cNvPr id="203" name="フローチャート : 判断 202"/>
        <xdr:cNvSpPr/>
      </xdr:nvSpPr>
      <xdr:spPr>
        <a:xfrm>
          <a:off x="1397000" y="14093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120533</xdr:rowOff>
    </xdr:from>
    <xdr:ext cx="762000" cy="259045"/>
    <xdr:sp macro="" textlink="">
      <xdr:nvSpPr>
        <xdr:cNvPr id="204" name="テキスト ボックス 203"/>
        <xdr:cNvSpPr txBox="1"/>
      </xdr:nvSpPr>
      <xdr:spPr>
        <a:xfrm>
          <a:off x="1066800" y="14179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154,446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67796</xdr:rowOff>
    </xdr:from>
    <xdr:to>
      <xdr:col>7</xdr:col>
      <xdr:colOff>203200</xdr:colOff>
      <xdr:row>81</xdr:row>
      <xdr:rowOff>169396</xdr:rowOff>
    </xdr:to>
    <xdr:sp macro="" textlink="">
      <xdr:nvSpPr>
        <xdr:cNvPr id="210" name="円/楕円 209"/>
        <xdr:cNvSpPr/>
      </xdr:nvSpPr>
      <xdr:spPr>
        <a:xfrm>
          <a:off x="4902200" y="139552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84323</xdr:rowOff>
    </xdr:from>
    <xdr:ext cx="762000" cy="259045"/>
    <xdr:sp macro="" textlink="">
      <xdr:nvSpPr>
        <xdr:cNvPr id="211" name="人件費・物件費等の状況該当値テキスト"/>
        <xdr:cNvSpPr txBox="1"/>
      </xdr:nvSpPr>
      <xdr:spPr>
        <a:xfrm>
          <a:off x="5041900" y="13800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125,890</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79011</xdr:rowOff>
    </xdr:from>
    <xdr:to>
      <xdr:col>6</xdr:col>
      <xdr:colOff>50800</xdr:colOff>
      <xdr:row>82</xdr:row>
      <xdr:rowOff>9161</xdr:rowOff>
    </xdr:to>
    <xdr:sp macro="" textlink="">
      <xdr:nvSpPr>
        <xdr:cNvPr id="212" name="円/楕円 211"/>
        <xdr:cNvSpPr/>
      </xdr:nvSpPr>
      <xdr:spPr>
        <a:xfrm>
          <a:off x="4064000" y="13966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19338</xdr:rowOff>
    </xdr:from>
    <xdr:ext cx="736600" cy="259045"/>
    <xdr:sp macro="" textlink="">
      <xdr:nvSpPr>
        <xdr:cNvPr id="213" name="テキスト ボックス 212"/>
        <xdr:cNvSpPr txBox="1"/>
      </xdr:nvSpPr>
      <xdr:spPr>
        <a:xfrm>
          <a:off x="3733800" y="13735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128,214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25312</xdr:rowOff>
    </xdr:from>
    <xdr:to>
      <xdr:col>4</xdr:col>
      <xdr:colOff>533400</xdr:colOff>
      <xdr:row>81</xdr:row>
      <xdr:rowOff>126912</xdr:rowOff>
    </xdr:to>
    <xdr:sp macro="" textlink="">
      <xdr:nvSpPr>
        <xdr:cNvPr id="214" name="円/楕円 213"/>
        <xdr:cNvSpPr/>
      </xdr:nvSpPr>
      <xdr:spPr>
        <a:xfrm>
          <a:off x="3175000" y="1391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137089</xdr:rowOff>
    </xdr:from>
    <xdr:ext cx="762000" cy="259045"/>
    <xdr:sp macro="" textlink="">
      <xdr:nvSpPr>
        <xdr:cNvPr id="215" name="テキスト ボックス 214"/>
        <xdr:cNvSpPr txBox="1"/>
      </xdr:nvSpPr>
      <xdr:spPr>
        <a:xfrm>
          <a:off x="2844800" y="136816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117,087</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155282</xdr:rowOff>
    </xdr:from>
    <xdr:to>
      <xdr:col>3</xdr:col>
      <xdr:colOff>330200</xdr:colOff>
      <xdr:row>81</xdr:row>
      <xdr:rowOff>85432</xdr:rowOff>
    </xdr:to>
    <xdr:sp macro="" textlink="">
      <xdr:nvSpPr>
        <xdr:cNvPr id="216" name="円/楕円 215"/>
        <xdr:cNvSpPr/>
      </xdr:nvSpPr>
      <xdr:spPr>
        <a:xfrm>
          <a:off x="2286000" y="13871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95609</xdr:rowOff>
    </xdr:from>
    <xdr:ext cx="762000" cy="259045"/>
    <xdr:sp macro="" textlink="">
      <xdr:nvSpPr>
        <xdr:cNvPr id="217" name="テキスト ボックス 216"/>
        <xdr:cNvSpPr txBox="1"/>
      </xdr:nvSpPr>
      <xdr:spPr>
        <a:xfrm>
          <a:off x="1955800" y="136401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108,492</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150547</xdr:rowOff>
    </xdr:from>
    <xdr:to>
      <xdr:col>2</xdr:col>
      <xdr:colOff>127000</xdr:colOff>
      <xdr:row>81</xdr:row>
      <xdr:rowOff>80697</xdr:rowOff>
    </xdr:to>
    <xdr:sp macro="" textlink="">
      <xdr:nvSpPr>
        <xdr:cNvPr id="218" name="円/楕円 217"/>
        <xdr:cNvSpPr/>
      </xdr:nvSpPr>
      <xdr:spPr>
        <a:xfrm>
          <a:off x="1397000" y="1386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90874</xdr:rowOff>
    </xdr:from>
    <xdr:ext cx="762000" cy="259045"/>
    <xdr:sp macro="" textlink="">
      <xdr:nvSpPr>
        <xdr:cNvPr id="219" name="テキスト ボックス 218"/>
        <xdr:cNvSpPr txBox="1"/>
      </xdr:nvSpPr>
      <xdr:spPr>
        <a:xfrm>
          <a:off x="1066800" y="13635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107,511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[98.5]</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+2.1</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給与改定率の大きい階層の職員の割合が国の当該職員の割合よりも高</a:t>
          </a:r>
          <a:r>
            <a:rPr kumimoji="1" lang="ja-JP" altLang="en-US" sz="1100">
              <a:solidFill>
                <a:schemeClr val="dk1"/>
              </a:solidFill>
              <a:effectLst/>
              <a:latin typeface="+mn-lt"/>
              <a:ea typeface="+mn-ea"/>
              <a:cs typeface="+mn-cs"/>
            </a:rPr>
            <a:t>いこと</a:t>
          </a:r>
          <a:r>
            <a:rPr kumimoji="1" lang="ja-JP" altLang="ja-JP" sz="1100">
              <a:solidFill>
                <a:schemeClr val="dk1"/>
              </a:solidFill>
              <a:effectLst/>
              <a:latin typeface="+mn-lt"/>
              <a:ea typeface="+mn-ea"/>
              <a:cs typeface="+mn-cs"/>
            </a:rPr>
            <a:t>、経験年数階層の変動により、</a:t>
          </a:r>
          <a:r>
            <a:rPr kumimoji="1" lang="ja-JP" altLang="en-US" sz="1100">
              <a:solidFill>
                <a:schemeClr val="dk1"/>
              </a:solidFill>
              <a:effectLst/>
              <a:latin typeface="+mn-lt"/>
              <a:ea typeface="+mn-ea"/>
              <a:cs typeface="+mn-cs"/>
            </a:rPr>
            <a:t>国と比べて</a:t>
          </a:r>
          <a:r>
            <a:rPr kumimoji="1" lang="ja-JP" altLang="ja-JP" sz="1100">
              <a:solidFill>
                <a:schemeClr val="dk1"/>
              </a:solidFill>
              <a:effectLst/>
              <a:latin typeface="+mn-lt"/>
              <a:ea typeface="+mn-ea"/>
              <a:cs typeface="+mn-cs"/>
            </a:rPr>
            <a:t>階層ごとの平均給料</a:t>
          </a:r>
          <a:r>
            <a:rPr kumimoji="1" lang="ja-JP" altLang="en-US" sz="1100">
              <a:solidFill>
                <a:schemeClr val="dk1"/>
              </a:solidFill>
              <a:effectLst/>
              <a:latin typeface="+mn-lt"/>
              <a:ea typeface="+mn-ea"/>
              <a:cs typeface="+mn-cs"/>
            </a:rPr>
            <a:t>額</a:t>
          </a:r>
          <a:r>
            <a:rPr kumimoji="1" lang="ja-JP" altLang="ja-JP" sz="1100">
              <a:solidFill>
                <a:schemeClr val="dk1"/>
              </a:solidFill>
              <a:effectLst/>
              <a:latin typeface="+mn-lt"/>
              <a:ea typeface="+mn-ea"/>
              <a:cs typeface="+mn-cs"/>
            </a:rPr>
            <a:t>が引き上げられたこと</a:t>
          </a:r>
          <a:r>
            <a:rPr kumimoji="1" lang="ja-JP" altLang="en-US" sz="1100">
              <a:solidFill>
                <a:schemeClr val="dk1"/>
              </a:solidFill>
              <a:effectLst/>
              <a:latin typeface="+mn-lt"/>
              <a:ea typeface="+mn-ea"/>
              <a:cs typeface="+mn-cs"/>
            </a:rPr>
            <a:t>、また、国の平均給料額よりも高い階層が異動したこと</a:t>
          </a:r>
          <a:r>
            <a:rPr kumimoji="1" lang="ja-JP" altLang="ja-JP" sz="1100">
              <a:solidFill>
                <a:schemeClr val="dk1"/>
              </a:solidFill>
              <a:effectLst/>
              <a:latin typeface="+mn-lt"/>
              <a:ea typeface="+mn-ea"/>
              <a:cs typeface="+mn-cs"/>
            </a:rPr>
            <a:t>が主な要因である。今後も適正な給与水準の維持に努める。</a:t>
          </a:r>
          <a:endParaRPr lang="ja-JP" altLang="ja-JP" sz="1400">
            <a:effectLst/>
          </a:endParaRPr>
        </a:p>
        <a:p>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115.0</a:t>
          </a:r>
          <a:endParaRPr kumimoji="1" lang="ja-JP" altLang="en-US" sz="1000">
            <a:latin typeface="ＭＳ Ｐゴシック"/>
          </a:endParaRPr>
        </a:p>
      </xdr:txBody>
    </xdr:sp>
    <xdr:clientData/>
  </xdr:oneCellAnchor>
  <xdr:twoCellAnchor>
    <xdr:from>
      <xdr:col>18</xdr:col>
      <xdr:colOff>482600</xdr:colOff>
      <xdr:row>90</xdr:row>
      <xdr:rowOff>36286</xdr:rowOff>
    </xdr:from>
    <xdr:to>
      <xdr:col>26</xdr:col>
      <xdr:colOff>76200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88</xdr:row>
      <xdr:rowOff>34471</xdr:rowOff>
    </xdr:from>
    <xdr:to>
      <xdr:col>26</xdr:col>
      <xdr:colOff>76200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86</xdr:row>
      <xdr:rowOff>32657</xdr:rowOff>
    </xdr:from>
    <xdr:to>
      <xdr:col>26</xdr:col>
      <xdr:colOff>76200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84</xdr:row>
      <xdr:rowOff>30843</xdr:rowOff>
    </xdr:from>
    <xdr:to>
      <xdr:col>26</xdr:col>
      <xdr:colOff>76200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29029</xdr:rowOff>
    </xdr:from>
    <xdr:to>
      <xdr:col>26</xdr:col>
      <xdr:colOff>76200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27214</xdr:rowOff>
    </xdr:from>
    <xdr:to>
      <xdr:col>26</xdr:col>
      <xdr:colOff>76200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35016</xdr:rowOff>
    </xdr:from>
    <xdr:to>
      <xdr:col>24</xdr:col>
      <xdr:colOff>558800</xdr:colOff>
      <xdr:row>86</xdr:row>
      <xdr:rowOff>115388</xdr:rowOff>
    </xdr:to>
    <xdr:cxnSp macro="">
      <xdr:nvCxnSpPr>
        <xdr:cNvPr id="250" name="直線コネクタ 249"/>
        <xdr:cNvCxnSpPr/>
      </xdr:nvCxnSpPr>
      <xdr:spPr>
        <a:xfrm flipV="1">
          <a:off x="17018000" y="13922466"/>
          <a:ext cx="0" cy="9376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87465</xdr:rowOff>
    </xdr:from>
    <xdr:ext cx="762000" cy="259045"/>
    <xdr:sp macro="" textlink="">
      <xdr:nvSpPr>
        <xdr:cNvPr id="251" name="給与水準   （国との比較）最小値テキスト"/>
        <xdr:cNvSpPr txBox="1"/>
      </xdr:nvSpPr>
      <xdr:spPr>
        <a:xfrm>
          <a:off x="17106900" y="14832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86</xdr:row>
      <xdr:rowOff>115388</xdr:rowOff>
    </xdr:from>
    <xdr:to>
      <xdr:col>24</xdr:col>
      <xdr:colOff>647700</xdr:colOff>
      <xdr:row>86</xdr:row>
      <xdr:rowOff>115388</xdr:rowOff>
    </xdr:to>
    <xdr:cxnSp macro="">
      <xdr:nvCxnSpPr>
        <xdr:cNvPr id="252" name="直線コネクタ 251"/>
        <xdr:cNvCxnSpPr/>
      </xdr:nvCxnSpPr>
      <xdr:spPr>
        <a:xfrm>
          <a:off x="16929100" y="148600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121393</xdr:rowOff>
    </xdr:from>
    <xdr:ext cx="762000" cy="259045"/>
    <xdr:sp macro="" textlink="">
      <xdr:nvSpPr>
        <xdr:cNvPr id="253" name="給与水準   （国との比較）最大値テキスト"/>
        <xdr:cNvSpPr txBox="1"/>
      </xdr:nvSpPr>
      <xdr:spPr>
        <a:xfrm>
          <a:off x="17106900" y="1366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87.6</a:t>
          </a:r>
          <a:endParaRPr kumimoji="1" lang="ja-JP" altLang="en-US" sz="1000" b="1">
            <a:latin typeface="ＭＳ Ｐゴシック"/>
          </a:endParaRPr>
        </a:p>
      </xdr:txBody>
    </xdr:sp>
    <xdr:clientData/>
  </xdr:oneCellAnchor>
  <xdr:twoCellAnchor>
    <xdr:from>
      <xdr:col>24</xdr:col>
      <xdr:colOff>469900</xdr:colOff>
      <xdr:row>81</xdr:row>
      <xdr:rowOff>35016</xdr:rowOff>
    </xdr:from>
    <xdr:to>
      <xdr:col>24</xdr:col>
      <xdr:colOff>647700</xdr:colOff>
      <xdr:row>81</xdr:row>
      <xdr:rowOff>35016</xdr:rowOff>
    </xdr:to>
    <xdr:cxnSp macro="">
      <xdr:nvCxnSpPr>
        <xdr:cNvPr id="254" name="直線コネクタ 253"/>
        <xdr:cNvCxnSpPr/>
      </xdr:nvCxnSpPr>
      <xdr:spPr>
        <a:xfrm>
          <a:off x="16929100" y="1392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73116</xdr:rowOff>
    </xdr:from>
    <xdr:to>
      <xdr:col>24</xdr:col>
      <xdr:colOff>558800</xdr:colOff>
      <xdr:row>85</xdr:row>
      <xdr:rowOff>100693</xdr:rowOff>
    </xdr:to>
    <xdr:cxnSp macro="">
      <xdr:nvCxnSpPr>
        <xdr:cNvPr id="255" name="直線コネクタ 254"/>
        <xdr:cNvCxnSpPr/>
      </xdr:nvCxnSpPr>
      <xdr:spPr>
        <a:xfrm>
          <a:off x="16179800" y="1464636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93090</xdr:rowOff>
    </xdr:from>
    <xdr:ext cx="762000" cy="259045"/>
    <xdr:sp macro="" textlink="">
      <xdr:nvSpPr>
        <xdr:cNvPr id="256" name="給与水準   （国との比較）平均値テキスト"/>
        <xdr:cNvSpPr txBox="1"/>
      </xdr:nvSpPr>
      <xdr:spPr>
        <a:xfrm>
          <a:off x="17106900" y="14323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96.4</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76563</xdr:rowOff>
    </xdr:from>
    <xdr:to>
      <xdr:col>24</xdr:col>
      <xdr:colOff>609600</xdr:colOff>
      <xdr:row>85</xdr:row>
      <xdr:rowOff>6713</xdr:rowOff>
    </xdr:to>
    <xdr:sp macro="" textlink="">
      <xdr:nvSpPr>
        <xdr:cNvPr id="257" name="フローチャート : 判断 256"/>
        <xdr:cNvSpPr/>
      </xdr:nvSpPr>
      <xdr:spPr>
        <a:xfrm>
          <a:off x="16967200" y="1447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17962</xdr:rowOff>
    </xdr:from>
    <xdr:to>
      <xdr:col>23</xdr:col>
      <xdr:colOff>406400</xdr:colOff>
      <xdr:row>85</xdr:row>
      <xdr:rowOff>73116</xdr:rowOff>
    </xdr:to>
    <xdr:cxnSp macro="">
      <xdr:nvCxnSpPr>
        <xdr:cNvPr id="258" name="直線コネクタ 257"/>
        <xdr:cNvCxnSpPr/>
      </xdr:nvCxnSpPr>
      <xdr:spPr>
        <a:xfrm>
          <a:off x="15290800" y="14591212"/>
          <a:ext cx="889000" cy="55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69669</xdr:rowOff>
    </xdr:from>
    <xdr:to>
      <xdr:col>23</xdr:col>
      <xdr:colOff>457200</xdr:colOff>
      <xdr:row>84</xdr:row>
      <xdr:rowOff>171269</xdr:rowOff>
    </xdr:to>
    <xdr:sp macro="" textlink="">
      <xdr:nvSpPr>
        <xdr:cNvPr id="259" name="フローチャート : 判断 258"/>
        <xdr:cNvSpPr/>
      </xdr:nvSpPr>
      <xdr:spPr>
        <a:xfrm>
          <a:off x="16129000" y="1447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9996</xdr:rowOff>
    </xdr:from>
    <xdr:ext cx="736600" cy="259045"/>
    <xdr:sp macro="" textlink="">
      <xdr:nvSpPr>
        <xdr:cNvPr id="260" name="テキスト ボックス 259"/>
        <xdr:cNvSpPr txBox="1"/>
      </xdr:nvSpPr>
      <xdr:spPr>
        <a:xfrm>
          <a:off x="15798800" y="142403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96.3</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17962</xdr:rowOff>
    </xdr:from>
    <xdr:to>
      <xdr:col>22</xdr:col>
      <xdr:colOff>203200</xdr:colOff>
      <xdr:row>85</xdr:row>
      <xdr:rowOff>45538</xdr:rowOff>
    </xdr:to>
    <xdr:cxnSp macro="">
      <xdr:nvCxnSpPr>
        <xdr:cNvPr id="261" name="直線コネクタ 260"/>
        <xdr:cNvCxnSpPr/>
      </xdr:nvCxnSpPr>
      <xdr:spPr>
        <a:xfrm flipV="1">
          <a:off x="14401800" y="14591212"/>
          <a:ext cx="889000" cy="27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158387</xdr:rowOff>
    </xdr:from>
    <xdr:to>
      <xdr:col>22</xdr:col>
      <xdr:colOff>254000</xdr:colOff>
      <xdr:row>84</xdr:row>
      <xdr:rowOff>88537</xdr:rowOff>
    </xdr:to>
    <xdr:sp macro="" textlink="">
      <xdr:nvSpPr>
        <xdr:cNvPr id="262" name="フローチャート : 判断 261"/>
        <xdr:cNvSpPr/>
      </xdr:nvSpPr>
      <xdr:spPr>
        <a:xfrm>
          <a:off x="15240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98714</xdr:rowOff>
    </xdr:from>
    <xdr:ext cx="762000" cy="259045"/>
    <xdr:sp macro="" textlink="">
      <xdr:nvSpPr>
        <xdr:cNvPr id="263" name="テキスト ボックス 262"/>
        <xdr:cNvSpPr txBox="1"/>
      </xdr:nvSpPr>
      <xdr:spPr>
        <a:xfrm>
          <a:off x="14909800" y="1415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45538</xdr:rowOff>
    </xdr:from>
    <xdr:to>
      <xdr:col>21</xdr:col>
      <xdr:colOff>0</xdr:colOff>
      <xdr:row>88</xdr:row>
      <xdr:rowOff>124098</xdr:rowOff>
    </xdr:to>
    <xdr:cxnSp macro="">
      <xdr:nvCxnSpPr>
        <xdr:cNvPr id="264" name="直線コネクタ 263"/>
        <xdr:cNvCxnSpPr/>
      </xdr:nvCxnSpPr>
      <xdr:spPr>
        <a:xfrm flipV="1">
          <a:off x="13512800" y="14618788"/>
          <a:ext cx="889000" cy="592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158387</xdr:rowOff>
    </xdr:from>
    <xdr:to>
      <xdr:col>21</xdr:col>
      <xdr:colOff>50800</xdr:colOff>
      <xdr:row>84</xdr:row>
      <xdr:rowOff>88537</xdr:rowOff>
    </xdr:to>
    <xdr:sp macro="" textlink="">
      <xdr:nvSpPr>
        <xdr:cNvPr id="265" name="フローチャート : 判断 264"/>
        <xdr:cNvSpPr/>
      </xdr:nvSpPr>
      <xdr:spPr>
        <a:xfrm>
          <a:off x="14351000" y="14388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98714</xdr:rowOff>
    </xdr:from>
    <xdr:ext cx="762000" cy="259045"/>
    <xdr:sp macro="" textlink="">
      <xdr:nvSpPr>
        <xdr:cNvPr id="266" name="テキスト ボックス 265"/>
        <xdr:cNvSpPr txBox="1"/>
      </xdr:nvSpPr>
      <xdr:spPr>
        <a:xfrm>
          <a:off x="14020800" y="14157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161108</xdr:rowOff>
    </xdr:from>
    <xdr:to>
      <xdr:col>19</xdr:col>
      <xdr:colOff>533400</xdr:colOff>
      <xdr:row>87</xdr:row>
      <xdr:rowOff>91258</xdr:rowOff>
    </xdr:to>
    <xdr:sp macro="" textlink="">
      <xdr:nvSpPr>
        <xdr:cNvPr id="267" name="フローチャート : 判断 266"/>
        <xdr:cNvSpPr/>
      </xdr:nvSpPr>
      <xdr:spPr>
        <a:xfrm>
          <a:off x="13462000" y="14905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101435</xdr:rowOff>
    </xdr:from>
    <xdr:ext cx="762000" cy="259045"/>
    <xdr:sp macro="" textlink="">
      <xdr:nvSpPr>
        <xdr:cNvPr id="268" name="テキスト ボックス 267"/>
        <xdr:cNvSpPr txBox="1"/>
      </xdr:nvSpPr>
      <xdr:spPr>
        <a:xfrm>
          <a:off x="13131800" y="14674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49893</xdr:rowOff>
    </xdr:from>
    <xdr:to>
      <xdr:col>24</xdr:col>
      <xdr:colOff>609600</xdr:colOff>
      <xdr:row>85</xdr:row>
      <xdr:rowOff>151493</xdr:rowOff>
    </xdr:to>
    <xdr:sp macro="" textlink="">
      <xdr:nvSpPr>
        <xdr:cNvPr id="274" name="円/楕円 273"/>
        <xdr:cNvSpPr/>
      </xdr:nvSpPr>
      <xdr:spPr>
        <a:xfrm>
          <a:off x="16967200" y="1462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21970</xdr:rowOff>
    </xdr:from>
    <xdr:ext cx="762000" cy="259045"/>
    <xdr:sp macro="" textlink="">
      <xdr:nvSpPr>
        <xdr:cNvPr id="275" name="給与水準   （国との比較）該当値テキスト"/>
        <xdr:cNvSpPr txBox="1"/>
      </xdr:nvSpPr>
      <xdr:spPr>
        <a:xfrm>
          <a:off x="17106900" y="145952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98.5</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22316</xdr:rowOff>
    </xdr:from>
    <xdr:to>
      <xdr:col>23</xdr:col>
      <xdr:colOff>457200</xdr:colOff>
      <xdr:row>85</xdr:row>
      <xdr:rowOff>123916</xdr:rowOff>
    </xdr:to>
    <xdr:sp macro="" textlink="">
      <xdr:nvSpPr>
        <xdr:cNvPr id="276" name="円/楕円 275"/>
        <xdr:cNvSpPr/>
      </xdr:nvSpPr>
      <xdr:spPr>
        <a:xfrm>
          <a:off x="16129000" y="14595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85</xdr:row>
      <xdr:rowOff>108693</xdr:rowOff>
    </xdr:from>
    <xdr:ext cx="736600" cy="259045"/>
    <xdr:sp macro="" textlink="">
      <xdr:nvSpPr>
        <xdr:cNvPr id="277" name="テキスト ボックス 276"/>
        <xdr:cNvSpPr txBox="1"/>
      </xdr:nvSpPr>
      <xdr:spPr>
        <a:xfrm>
          <a:off x="15798800" y="146819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98.1</a:t>
          </a:r>
          <a:endParaRPr kumimoji="1" lang="ja-JP" altLang="en-US" sz="1000" b="1">
            <a:solidFill>
              <a:srgbClr val="FF0000"/>
            </a:solidFill>
            <a:latin typeface="ＭＳ Ｐゴシック"/>
          </a:endParaRPr>
        </a:p>
      </xdr:txBody>
    </xdr:sp>
    <xdr:clientData/>
  </xdr:oneCellAnchor>
  <xdr:twoCellAnchor>
    <xdr:from>
      <xdr:col>22</xdr:col>
      <xdr:colOff>152400</xdr:colOff>
      <xdr:row>84</xdr:row>
      <xdr:rowOff>138612</xdr:rowOff>
    </xdr:from>
    <xdr:to>
      <xdr:col>22</xdr:col>
      <xdr:colOff>254000</xdr:colOff>
      <xdr:row>85</xdr:row>
      <xdr:rowOff>68762</xdr:rowOff>
    </xdr:to>
    <xdr:sp macro="" textlink="">
      <xdr:nvSpPr>
        <xdr:cNvPr id="278" name="円/楕円 277"/>
        <xdr:cNvSpPr/>
      </xdr:nvSpPr>
      <xdr:spPr>
        <a:xfrm>
          <a:off x="15240000" y="1454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53539</xdr:rowOff>
    </xdr:from>
    <xdr:ext cx="762000" cy="259045"/>
    <xdr:sp macro="" textlink="">
      <xdr:nvSpPr>
        <xdr:cNvPr id="279" name="テキスト ボックス 278"/>
        <xdr:cNvSpPr txBox="1"/>
      </xdr:nvSpPr>
      <xdr:spPr>
        <a:xfrm>
          <a:off x="14909800" y="14626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97.3</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166188</xdr:rowOff>
    </xdr:from>
    <xdr:to>
      <xdr:col>21</xdr:col>
      <xdr:colOff>50800</xdr:colOff>
      <xdr:row>85</xdr:row>
      <xdr:rowOff>96338</xdr:rowOff>
    </xdr:to>
    <xdr:sp macro="" textlink="">
      <xdr:nvSpPr>
        <xdr:cNvPr id="280" name="円/楕円 279"/>
        <xdr:cNvSpPr/>
      </xdr:nvSpPr>
      <xdr:spPr>
        <a:xfrm>
          <a:off x="14351000" y="1456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81115</xdr:rowOff>
    </xdr:from>
    <xdr:ext cx="762000" cy="259045"/>
    <xdr:sp macro="" textlink="">
      <xdr:nvSpPr>
        <xdr:cNvPr id="281" name="テキスト ボックス 280"/>
        <xdr:cNvSpPr txBox="1"/>
      </xdr:nvSpPr>
      <xdr:spPr>
        <a:xfrm>
          <a:off x="14020800" y="14654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73298</xdr:rowOff>
    </xdr:from>
    <xdr:to>
      <xdr:col>19</xdr:col>
      <xdr:colOff>533400</xdr:colOff>
      <xdr:row>89</xdr:row>
      <xdr:rowOff>3448</xdr:rowOff>
    </xdr:to>
    <xdr:sp macro="" textlink="">
      <xdr:nvSpPr>
        <xdr:cNvPr id="282" name="円/楕円 281"/>
        <xdr:cNvSpPr/>
      </xdr:nvSpPr>
      <xdr:spPr>
        <a:xfrm>
          <a:off x="13462000" y="15160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159675</xdr:rowOff>
    </xdr:from>
    <xdr:ext cx="762000" cy="259045"/>
    <xdr:sp macro="" textlink="">
      <xdr:nvSpPr>
        <xdr:cNvPr id="283" name="テキスト ボックス 282"/>
        <xdr:cNvSpPr txBox="1"/>
      </xdr:nvSpPr>
      <xdr:spPr>
        <a:xfrm>
          <a:off x="13131800" y="152472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106.3</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5" name="テキスト ボックス 284"/>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6" name="テキスト ボックス 285"/>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[5.86</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0.07</a:t>
          </a:r>
          <a:r>
            <a:rPr kumimoji="1" lang="ja-JP" altLang="ja-JP" sz="1100">
              <a:solidFill>
                <a:schemeClr val="dk1"/>
              </a:solidFill>
              <a:effectLst/>
              <a:latin typeface="+mn-lt"/>
              <a:ea typeface="+mn-ea"/>
              <a:cs typeface="+mn-cs"/>
            </a:rPr>
            <a:t>人、類似団体比△</a:t>
          </a:r>
          <a:r>
            <a:rPr kumimoji="1" lang="en-US" altLang="ja-JP" sz="1100">
              <a:solidFill>
                <a:schemeClr val="dk1"/>
              </a:solidFill>
              <a:effectLst/>
              <a:latin typeface="+mn-lt"/>
              <a:ea typeface="+mn-ea"/>
              <a:cs typeface="+mn-cs"/>
            </a:rPr>
            <a:t>4.13</a:t>
          </a:r>
          <a:r>
            <a:rPr kumimoji="1" lang="ja-JP" altLang="ja-JP" sz="1100">
              <a:solidFill>
                <a:schemeClr val="dk1"/>
              </a:solidFill>
              <a:effectLst/>
              <a:latin typeface="+mn-lt"/>
              <a:ea typeface="+mn-ea"/>
              <a:cs typeface="+mn-cs"/>
            </a:rPr>
            <a:t>人となっている。</a:t>
          </a:r>
          <a:endParaRPr lang="ja-JP" altLang="ja-JP" sz="1400">
            <a:effectLst/>
          </a:endParaRPr>
        </a:p>
        <a:p>
          <a:r>
            <a:rPr kumimoji="1" lang="ja-JP" altLang="ja-JP" sz="1100">
              <a:solidFill>
                <a:schemeClr val="dk1"/>
              </a:solidFill>
              <a:effectLst/>
              <a:latin typeface="+mn-lt"/>
              <a:ea typeface="+mn-ea"/>
              <a:cs typeface="+mn-cs"/>
            </a:rPr>
            <a:t>これまで集中改革プランにおける定員管理適正化に基づき、退職不補充、非正規職員化等に取り組んできた結果、類似団体</a:t>
          </a:r>
          <a:r>
            <a:rPr kumimoji="1" lang="ja-JP" altLang="en-US" sz="1100">
              <a:solidFill>
                <a:schemeClr val="dk1"/>
              </a:solidFill>
              <a:effectLst/>
              <a:latin typeface="+mn-lt"/>
              <a:ea typeface="+mn-ea"/>
              <a:cs typeface="+mn-cs"/>
            </a:rPr>
            <a:t>中、最低</a:t>
          </a:r>
          <a:r>
            <a:rPr kumimoji="1" lang="ja-JP" altLang="ja-JP" sz="1100">
              <a:solidFill>
                <a:schemeClr val="dk1"/>
              </a:solidFill>
              <a:effectLst/>
              <a:latin typeface="+mn-lt"/>
              <a:ea typeface="+mn-ea"/>
              <a:cs typeface="+mn-cs"/>
            </a:rPr>
            <a:t>数値となっているが、今後は業務の効率化を図りながら、適正な職員の配置を検討する。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300" name="直線コネクタ 299"/>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301" name="テキスト ボックス 300"/>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2" name="直線コネクタ 301"/>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3" name="テキスト ボックス 302"/>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4" name="直線コネクタ 303"/>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5" name="テキスト ボックス 304"/>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6" name="直線コネクタ 305"/>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7" name="テキスト ボックス 306"/>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8" name="直線コネクタ 307"/>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9"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66904</xdr:rowOff>
    </xdr:from>
    <xdr:to>
      <xdr:col>24</xdr:col>
      <xdr:colOff>558800</xdr:colOff>
      <xdr:row>66</xdr:row>
      <xdr:rowOff>88824</xdr:rowOff>
    </xdr:to>
    <xdr:cxnSp macro="">
      <xdr:nvCxnSpPr>
        <xdr:cNvPr id="310" name="直線コネクタ 309"/>
        <xdr:cNvCxnSpPr/>
      </xdr:nvCxnSpPr>
      <xdr:spPr>
        <a:xfrm flipV="1">
          <a:off x="17018000" y="10353904"/>
          <a:ext cx="0" cy="10506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60901</xdr:rowOff>
    </xdr:from>
    <xdr:ext cx="762000" cy="259045"/>
    <xdr:sp macro="" textlink="">
      <xdr:nvSpPr>
        <xdr:cNvPr id="311" name="定員管理の状況最小値テキスト"/>
        <xdr:cNvSpPr txBox="1"/>
      </xdr:nvSpPr>
      <xdr:spPr>
        <a:xfrm>
          <a:off x="17106900" y="11376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27.63</a:t>
          </a:r>
          <a:endParaRPr kumimoji="1" lang="ja-JP" altLang="en-US" sz="1000" b="1">
            <a:latin typeface="ＭＳ Ｐゴシック"/>
          </a:endParaRPr>
        </a:p>
      </xdr:txBody>
    </xdr:sp>
    <xdr:clientData/>
  </xdr:oneCellAnchor>
  <xdr:twoCellAnchor>
    <xdr:from>
      <xdr:col>24</xdr:col>
      <xdr:colOff>469900</xdr:colOff>
      <xdr:row>66</xdr:row>
      <xdr:rowOff>88824</xdr:rowOff>
    </xdr:from>
    <xdr:to>
      <xdr:col>24</xdr:col>
      <xdr:colOff>647700</xdr:colOff>
      <xdr:row>66</xdr:row>
      <xdr:rowOff>88824</xdr:rowOff>
    </xdr:to>
    <xdr:cxnSp macro="">
      <xdr:nvCxnSpPr>
        <xdr:cNvPr id="312" name="直線コネクタ 311"/>
        <xdr:cNvCxnSpPr/>
      </xdr:nvCxnSpPr>
      <xdr:spPr>
        <a:xfrm>
          <a:off x="16929100" y="11404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153281</xdr:rowOff>
    </xdr:from>
    <xdr:ext cx="762000" cy="259045"/>
    <xdr:sp macro="" textlink="">
      <xdr:nvSpPr>
        <xdr:cNvPr id="313" name="定員管理の状況最大値テキスト"/>
        <xdr:cNvSpPr txBox="1"/>
      </xdr:nvSpPr>
      <xdr:spPr>
        <a:xfrm>
          <a:off x="17106900" y="10097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5.86</a:t>
          </a:r>
          <a:endParaRPr kumimoji="1" lang="ja-JP" altLang="en-US" sz="1000" b="1">
            <a:latin typeface="ＭＳ Ｐゴシック"/>
          </a:endParaRPr>
        </a:p>
      </xdr:txBody>
    </xdr:sp>
    <xdr:clientData/>
  </xdr:oneCellAnchor>
  <xdr:twoCellAnchor>
    <xdr:from>
      <xdr:col>24</xdr:col>
      <xdr:colOff>469900</xdr:colOff>
      <xdr:row>60</xdr:row>
      <xdr:rowOff>66904</xdr:rowOff>
    </xdr:from>
    <xdr:to>
      <xdr:col>24</xdr:col>
      <xdr:colOff>647700</xdr:colOff>
      <xdr:row>60</xdr:row>
      <xdr:rowOff>66904</xdr:rowOff>
    </xdr:to>
    <xdr:cxnSp macro="">
      <xdr:nvCxnSpPr>
        <xdr:cNvPr id="314" name="直線コネクタ 313"/>
        <xdr:cNvCxnSpPr/>
      </xdr:nvCxnSpPr>
      <xdr:spPr>
        <a:xfrm>
          <a:off x="16929100" y="10353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66904</xdr:rowOff>
    </xdr:from>
    <xdr:to>
      <xdr:col>24</xdr:col>
      <xdr:colOff>558800</xdr:colOff>
      <xdr:row>60</xdr:row>
      <xdr:rowOff>70282</xdr:rowOff>
    </xdr:to>
    <xdr:cxnSp macro="">
      <xdr:nvCxnSpPr>
        <xdr:cNvPr id="315" name="直線コネクタ 314"/>
        <xdr:cNvCxnSpPr/>
      </xdr:nvCxnSpPr>
      <xdr:spPr>
        <a:xfrm flipV="1">
          <a:off x="16179800" y="10353904"/>
          <a:ext cx="8382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16044</xdr:rowOff>
    </xdr:from>
    <xdr:ext cx="762000" cy="259045"/>
    <xdr:sp macro="" textlink="">
      <xdr:nvSpPr>
        <xdr:cNvPr id="316" name="定員管理の状況平均値テキスト"/>
        <xdr:cNvSpPr txBox="1"/>
      </xdr:nvSpPr>
      <xdr:spPr>
        <a:xfrm>
          <a:off x="17106900" y="104744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43967</xdr:rowOff>
    </xdr:from>
    <xdr:to>
      <xdr:col>24</xdr:col>
      <xdr:colOff>609600</xdr:colOff>
      <xdr:row>61</xdr:row>
      <xdr:rowOff>145567</xdr:rowOff>
    </xdr:to>
    <xdr:sp macro="" textlink="">
      <xdr:nvSpPr>
        <xdr:cNvPr id="317" name="フローチャート : 判断 316"/>
        <xdr:cNvSpPr/>
      </xdr:nvSpPr>
      <xdr:spPr>
        <a:xfrm>
          <a:off x="16967200" y="10502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56286</xdr:rowOff>
    </xdr:from>
    <xdr:to>
      <xdr:col>23</xdr:col>
      <xdr:colOff>406400</xdr:colOff>
      <xdr:row>60</xdr:row>
      <xdr:rowOff>70282</xdr:rowOff>
    </xdr:to>
    <xdr:cxnSp macro="">
      <xdr:nvCxnSpPr>
        <xdr:cNvPr id="318" name="直線コネクタ 317"/>
        <xdr:cNvCxnSpPr/>
      </xdr:nvCxnSpPr>
      <xdr:spPr>
        <a:xfrm>
          <a:off x="15290800" y="10343286"/>
          <a:ext cx="889000" cy="13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46863</xdr:rowOff>
    </xdr:from>
    <xdr:to>
      <xdr:col>23</xdr:col>
      <xdr:colOff>457200</xdr:colOff>
      <xdr:row>61</xdr:row>
      <xdr:rowOff>148463</xdr:rowOff>
    </xdr:to>
    <xdr:sp macro="" textlink="">
      <xdr:nvSpPr>
        <xdr:cNvPr id="319" name="フローチャート : 判断 318"/>
        <xdr:cNvSpPr/>
      </xdr:nvSpPr>
      <xdr:spPr>
        <a:xfrm>
          <a:off x="16129000" y="1050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133240</xdr:rowOff>
    </xdr:from>
    <xdr:ext cx="736600" cy="259045"/>
    <xdr:sp macro="" textlink="">
      <xdr:nvSpPr>
        <xdr:cNvPr id="320" name="テキスト ボックス 319"/>
        <xdr:cNvSpPr txBox="1"/>
      </xdr:nvSpPr>
      <xdr:spPr>
        <a:xfrm>
          <a:off x="15798800" y="10591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10.05</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56286</xdr:rowOff>
    </xdr:from>
    <xdr:to>
      <xdr:col>22</xdr:col>
      <xdr:colOff>203200</xdr:colOff>
      <xdr:row>60</xdr:row>
      <xdr:rowOff>69317</xdr:rowOff>
    </xdr:to>
    <xdr:cxnSp macro="">
      <xdr:nvCxnSpPr>
        <xdr:cNvPr id="321" name="直線コネクタ 320"/>
        <xdr:cNvCxnSpPr/>
      </xdr:nvCxnSpPr>
      <xdr:spPr>
        <a:xfrm flipV="1">
          <a:off x="14401800" y="10343286"/>
          <a:ext cx="889000" cy="13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62788</xdr:rowOff>
    </xdr:from>
    <xdr:to>
      <xdr:col>22</xdr:col>
      <xdr:colOff>254000</xdr:colOff>
      <xdr:row>61</xdr:row>
      <xdr:rowOff>164388</xdr:rowOff>
    </xdr:to>
    <xdr:sp macro="" textlink="">
      <xdr:nvSpPr>
        <xdr:cNvPr id="322" name="フローチャート : 判断 321"/>
        <xdr:cNvSpPr/>
      </xdr:nvSpPr>
      <xdr:spPr>
        <a:xfrm>
          <a:off x="15240000" y="10521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149165</xdr:rowOff>
    </xdr:from>
    <xdr:ext cx="762000" cy="259045"/>
    <xdr:sp macro="" textlink="">
      <xdr:nvSpPr>
        <xdr:cNvPr id="323" name="テキスト ボックス 322"/>
        <xdr:cNvSpPr txBox="1"/>
      </xdr:nvSpPr>
      <xdr:spPr>
        <a:xfrm>
          <a:off x="14909800" y="10607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10.38</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64491</xdr:rowOff>
    </xdr:from>
    <xdr:to>
      <xdr:col>21</xdr:col>
      <xdr:colOff>0</xdr:colOff>
      <xdr:row>60</xdr:row>
      <xdr:rowOff>69317</xdr:rowOff>
    </xdr:to>
    <xdr:cxnSp macro="">
      <xdr:nvCxnSpPr>
        <xdr:cNvPr id="324" name="直線コネクタ 323"/>
        <xdr:cNvCxnSpPr/>
      </xdr:nvCxnSpPr>
      <xdr:spPr>
        <a:xfrm>
          <a:off x="13512800" y="1035149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57480</xdr:rowOff>
    </xdr:from>
    <xdr:to>
      <xdr:col>21</xdr:col>
      <xdr:colOff>50800</xdr:colOff>
      <xdr:row>61</xdr:row>
      <xdr:rowOff>159080</xdr:rowOff>
    </xdr:to>
    <xdr:sp macro="" textlink="">
      <xdr:nvSpPr>
        <xdr:cNvPr id="325" name="フローチャート : 判断 324"/>
        <xdr:cNvSpPr/>
      </xdr:nvSpPr>
      <xdr:spPr>
        <a:xfrm>
          <a:off x="14351000" y="1051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143857</xdr:rowOff>
    </xdr:from>
    <xdr:ext cx="762000" cy="259045"/>
    <xdr:sp macro="" textlink="">
      <xdr:nvSpPr>
        <xdr:cNvPr id="326" name="テキスト ボックス 325"/>
        <xdr:cNvSpPr txBox="1"/>
      </xdr:nvSpPr>
      <xdr:spPr>
        <a:xfrm>
          <a:off x="14020800" y="1060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10.27</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54102</xdr:rowOff>
    </xdr:from>
    <xdr:to>
      <xdr:col>19</xdr:col>
      <xdr:colOff>533400</xdr:colOff>
      <xdr:row>61</xdr:row>
      <xdr:rowOff>155702</xdr:rowOff>
    </xdr:to>
    <xdr:sp macro="" textlink="">
      <xdr:nvSpPr>
        <xdr:cNvPr id="327" name="フローチャート : 判断 326"/>
        <xdr:cNvSpPr/>
      </xdr:nvSpPr>
      <xdr:spPr>
        <a:xfrm>
          <a:off x="13462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140479</xdr:rowOff>
    </xdr:from>
    <xdr:ext cx="762000" cy="259045"/>
    <xdr:sp macro="" textlink="">
      <xdr:nvSpPr>
        <xdr:cNvPr id="328" name="テキスト ボックス 327"/>
        <xdr:cNvSpPr txBox="1"/>
      </xdr:nvSpPr>
      <xdr:spPr>
        <a:xfrm>
          <a:off x="13131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9" name="テキスト ボックス 328"/>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0" name="テキスト ボックス 329"/>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1" name="テキスト ボックス 330"/>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2" name="テキスト ボックス 331"/>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3" name="テキスト ボックス 332"/>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16104</xdr:rowOff>
    </xdr:from>
    <xdr:to>
      <xdr:col>24</xdr:col>
      <xdr:colOff>609600</xdr:colOff>
      <xdr:row>60</xdr:row>
      <xdr:rowOff>117704</xdr:rowOff>
    </xdr:to>
    <xdr:sp macro="" textlink="">
      <xdr:nvSpPr>
        <xdr:cNvPr id="334" name="円/楕円 333"/>
        <xdr:cNvSpPr/>
      </xdr:nvSpPr>
      <xdr:spPr>
        <a:xfrm>
          <a:off x="16967200" y="10303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108831</xdr:rowOff>
    </xdr:from>
    <xdr:ext cx="762000" cy="259045"/>
    <xdr:sp macro="" textlink="">
      <xdr:nvSpPr>
        <xdr:cNvPr id="335" name="定員管理の状況該当値テキスト"/>
        <xdr:cNvSpPr txBox="1"/>
      </xdr:nvSpPr>
      <xdr:spPr>
        <a:xfrm>
          <a:off x="17106900" y="102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5.86</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19482</xdr:rowOff>
    </xdr:from>
    <xdr:to>
      <xdr:col>23</xdr:col>
      <xdr:colOff>457200</xdr:colOff>
      <xdr:row>60</xdr:row>
      <xdr:rowOff>121082</xdr:rowOff>
    </xdr:to>
    <xdr:sp macro="" textlink="">
      <xdr:nvSpPr>
        <xdr:cNvPr id="336" name="円/楕円 335"/>
        <xdr:cNvSpPr/>
      </xdr:nvSpPr>
      <xdr:spPr>
        <a:xfrm>
          <a:off x="16129000" y="1030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131259</xdr:rowOff>
    </xdr:from>
    <xdr:ext cx="736600" cy="259045"/>
    <xdr:sp macro="" textlink="">
      <xdr:nvSpPr>
        <xdr:cNvPr id="337" name="テキスト ボックス 336"/>
        <xdr:cNvSpPr txBox="1"/>
      </xdr:nvSpPr>
      <xdr:spPr>
        <a:xfrm>
          <a:off x="15798800" y="100753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5.93</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5486</xdr:rowOff>
    </xdr:from>
    <xdr:to>
      <xdr:col>22</xdr:col>
      <xdr:colOff>254000</xdr:colOff>
      <xdr:row>60</xdr:row>
      <xdr:rowOff>107086</xdr:rowOff>
    </xdr:to>
    <xdr:sp macro="" textlink="">
      <xdr:nvSpPr>
        <xdr:cNvPr id="338" name="円/楕円 337"/>
        <xdr:cNvSpPr/>
      </xdr:nvSpPr>
      <xdr:spPr>
        <a:xfrm>
          <a:off x="15240000" y="10292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117263</xdr:rowOff>
    </xdr:from>
    <xdr:ext cx="762000" cy="259045"/>
    <xdr:sp macro="" textlink="">
      <xdr:nvSpPr>
        <xdr:cNvPr id="339" name="テキスト ボックス 338"/>
        <xdr:cNvSpPr txBox="1"/>
      </xdr:nvSpPr>
      <xdr:spPr>
        <a:xfrm>
          <a:off x="14909800" y="10061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5.64</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18517</xdr:rowOff>
    </xdr:from>
    <xdr:to>
      <xdr:col>21</xdr:col>
      <xdr:colOff>50800</xdr:colOff>
      <xdr:row>60</xdr:row>
      <xdr:rowOff>120117</xdr:rowOff>
    </xdr:to>
    <xdr:sp macro="" textlink="">
      <xdr:nvSpPr>
        <xdr:cNvPr id="340" name="円/楕円 339"/>
        <xdr:cNvSpPr/>
      </xdr:nvSpPr>
      <xdr:spPr>
        <a:xfrm>
          <a:off x="14351000" y="10305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130294</xdr:rowOff>
    </xdr:from>
    <xdr:ext cx="762000" cy="259045"/>
    <xdr:sp macro="" textlink="">
      <xdr:nvSpPr>
        <xdr:cNvPr id="341" name="テキスト ボックス 340"/>
        <xdr:cNvSpPr txBox="1"/>
      </xdr:nvSpPr>
      <xdr:spPr>
        <a:xfrm>
          <a:off x="14020800" y="10074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13691</xdr:rowOff>
    </xdr:from>
    <xdr:to>
      <xdr:col>19</xdr:col>
      <xdr:colOff>533400</xdr:colOff>
      <xdr:row>60</xdr:row>
      <xdr:rowOff>115291</xdr:rowOff>
    </xdr:to>
    <xdr:sp macro="" textlink="">
      <xdr:nvSpPr>
        <xdr:cNvPr id="342" name="円/楕円 341"/>
        <xdr:cNvSpPr/>
      </xdr:nvSpPr>
      <xdr:spPr>
        <a:xfrm>
          <a:off x="13462000" y="10300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125468</xdr:rowOff>
    </xdr:from>
    <xdr:ext cx="762000" cy="259045"/>
    <xdr:sp macro="" textlink="">
      <xdr:nvSpPr>
        <xdr:cNvPr id="343" name="テキスト ボックス 342"/>
        <xdr:cNvSpPr txBox="1"/>
      </xdr:nvSpPr>
      <xdr:spPr>
        <a:xfrm>
          <a:off x="13131800" y="100695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5.81</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4" name="正方形/長方形 343"/>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5" name="テキスト ボックス 344"/>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6" name="テキスト ボックス 345"/>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7" name="正方形/長方形 346"/>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8" name="正方形/長方形 347"/>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25/54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9" name="正方形/長方形 348"/>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0" name="正方形/長方形 349"/>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1" name="正方形/長方形 350"/>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2" name="正方形/長方形 351"/>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3" name="正方形/長方形 352"/>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4" name="正方形/長方形 353"/>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5" name="正方形/長方形 354"/>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6" name="テキスト ボックス 355"/>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実質公債費比率は</a:t>
          </a:r>
          <a:r>
            <a:rPr kumimoji="1" lang="en-US" altLang="ja-JP" sz="1100">
              <a:solidFill>
                <a:schemeClr val="dk1"/>
              </a:solidFill>
              <a:effectLst/>
              <a:latin typeface="+mn-lt"/>
              <a:ea typeface="+mn-ea"/>
              <a:cs typeface="+mn-cs"/>
            </a:rPr>
            <a:t>6.9%</a:t>
          </a:r>
          <a:r>
            <a:rPr kumimoji="1" lang="ja-JP" altLang="ja-JP" sz="1100">
              <a:solidFill>
                <a:schemeClr val="dk1"/>
              </a:solidFill>
              <a:effectLst/>
              <a:latin typeface="+mn-lt"/>
              <a:ea typeface="+mn-ea"/>
              <a:cs typeface="+mn-cs"/>
            </a:rPr>
            <a:t>となっており、前年度比＋</a:t>
          </a:r>
          <a:r>
            <a:rPr kumimoji="1" lang="en-US" altLang="ja-JP" sz="1100">
              <a:solidFill>
                <a:schemeClr val="dk1"/>
              </a:solidFill>
              <a:effectLst/>
              <a:latin typeface="+mn-lt"/>
              <a:ea typeface="+mn-ea"/>
              <a:cs typeface="+mn-cs"/>
            </a:rPr>
            <a:t>0.7</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ポイントとなっている。単年度でみると</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ポイントとなっており、</a:t>
          </a:r>
          <a:r>
            <a:rPr kumimoji="1" lang="ja-JP" altLang="en-US"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年度借入</a:t>
          </a:r>
          <a:r>
            <a:rPr kumimoji="1" lang="ja-JP" altLang="ja-JP" sz="1100">
              <a:solidFill>
                <a:schemeClr val="dk1"/>
              </a:solidFill>
              <a:effectLst/>
              <a:latin typeface="+mn-lt"/>
              <a:ea typeface="+mn-ea"/>
              <a:cs typeface="+mn-cs"/>
            </a:rPr>
            <a:t>緊急・防災減災事業債</a:t>
          </a:r>
          <a:r>
            <a:rPr kumimoji="1" lang="ja-JP" altLang="en-US" sz="1100">
              <a:solidFill>
                <a:schemeClr val="dk1"/>
              </a:solidFill>
              <a:effectLst/>
              <a:latin typeface="+mn-lt"/>
              <a:ea typeface="+mn-ea"/>
              <a:cs typeface="+mn-cs"/>
            </a:rPr>
            <a:t>の償還開始、また、</a:t>
          </a:r>
          <a:r>
            <a:rPr kumimoji="1" lang="ja-JP" altLang="ja-JP" sz="1100">
              <a:solidFill>
                <a:schemeClr val="dk1"/>
              </a:solidFill>
              <a:effectLst/>
              <a:latin typeface="+mn-lt"/>
              <a:ea typeface="+mn-ea"/>
              <a:cs typeface="+mn-cs"/>
            </a:rPr>
            <a:t>利息償還を圧縮するため、据置期間を廃止したことや償還方法を元利均等償還から元金均等償還にシフトしたことによる一般会計等の元利償還金の増（</a:t>
          </a:r>
          <a:r>
            <a:rPr kumimoji="1" lang="en-US" altLang="ja-JP" sz="1100">
              <a:solidFill>
                <a:schemeClr val="dk1"/>
              </a:solidFill>
              <a:effectLst/>
              <a:latin typeface="+mn-lt"/>
              <a:ea typeface="+mn-ea"/>
              <a:cs typeface="+mn-cs"/>
            </a:rPr>
            <a:t>+35</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過疎対策事業債償還終了により元利償還金・準元利償還金に係る基準財政需要額算入額が減（△</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百万円）となったことが大きく影響している。</a:t>
          </a:r>
          <a:endParaRPr lang="ja-JP" altLang="ja-JP" sz="1400">
            <a:effectLst/>
          </a:endParaRPr>
        </a:p>
        <a:p>
          <a:r>
            <a:rPr kumimoji="1" lang="ja-JP" altLang="ja-JP" sz="1100">
              <a:solidFill>
                <a:schemeClr val="dk1"/>
              </a:solidFill>
              <a:effectLst/>
              <a:latin typeface="+mn-lt"/>
              <a:ea typeface="+mn-ea"/>
              <a:cs typeface="+mn-cs"/>
            </a:rPr>
            <a:t>今後は、平成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年度の大型事業に係る償還が始まることや、据置期間を設けないことによる元金償還の開始などで一時的に公債費負担が増加することになるが、償還方法などを適切に管理し、財政健全化に努める</a:t>
          </a:r>
          <a:r>
            <a:rPr kumimoji="1" lang="ja-JP" altLang="en-US" sz="1100">
              <a:solidFill>
                <a:schemeClr val="dk1"/>
              </a:solidFill>
              <a:effectLst/>
              <a:latin typeface="+mn-lt"/>
              <a:ea typeface="+mn-ea"/>
              <a:cs typeface="+mn-cs"/>
            </a:rPr>
            <a:t>。</a:t>
          </a:r>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7" name="テキスト ボックス 356"/>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8" name="直線コネクタ 357"/>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9" name="テキスト ボックス 358"/>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44</xdr:row>
      <xdr:rowOff>165100</xdr:rowOff>
    </xdr:from>
    <xdr:to>
      <xdr:col>26</xdr:col>
      <xdr:colOff>76200</xdr:colOff>
      <xdr:row>44</xdr:row>
      <xdr:rowOff>165100</xdr:rowOff>
    </xdr:to>
    <xdr:cxnSp macro="">
      <xdr:nvCxnSpPr>
        <xdr:cNvPr id="360" name="直線コネクタ 359"/>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22877</xdr:rowOff>
    </xdr:from>
    <xdr:ext cx="762000" cy="259045"/>
    <xdr:sp macro="" textlink="">
      <xdr:nvSpPr>
        <xdr:cNvPr id="361" name="テキスト ボックス 360"/>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25400</xdr:rowOff>
    </xdr:from>
    <xdr:to>
      <xdr:col>26</xdr:col>
      <xdr:colOff>76200</xdr:colOff>
      <xdr:row>42</xdr:row>
      <xdr:rowOff>25400</xdr:rowOff>
    </xdr:to>
    <xdr:cxnSp macro="">
      <xdr:nvCxnSpPr>
        <xdr:cNvPr id="362" name="直線コネクタ 361"/>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54627</xdr:rowOff>
    </xdr:from>
    <xdr:ext cx="762000" cy="259045"/>
    <xdr:sp macro="" textlink="">
      <xdr:nvSpPr>
        <xdr:cNvPr id="363" name="テキスト ボックス 362"/>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39</xdr:row>
      <xdr:rowOff>57150</xdr:rowOff>
    </xdr:from>
    <xdr:to>
      <xdr:col>26</xdr:col>
      <xdr:colOff>76200</xdr:colOff>
      <xdr:row>39</xdr:row>
      <xdr:rowOff>57150</xdr:rowOff>
    </xdr:to>
    <xdr:cxnSp macro="">
      <xdr:nvCxnSpPr>
        <xdr:cNvPr id="364" name="直線コネクタ 363"/>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86377</xdr:rowOff>
    </xdr:from>
    <xdr:ext cx="762000" cy="259045"/>
    <xdr:sp macro="" textlink="">
      <xdr:nvSpPr>
        <xdr:cNvPr id="365" name="テキスト ボックス 364"/>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88900</xdr:rowOff>
    </xdr:from>
    <xdr:to>
      <xdr:col>26</xdr:col>
      <xdr:colOff>76200</xdr:colOff>
      <xdr:row>36</xdr:row>
      <xdr:rowOff>88900</xdr:rowOff>
    </xdr:to>
    <xdr:cxnSp macro="">
      <xdr:nvCxnSpPr>
        <xdr:cNvPr id="366" name="直線コネクタ 365"/>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118127</xdr:rowOff>
    </xdr:from>
    <xdr:ext cx="762000" cy="259045"/>
    <xdr:sp macro="" textlink="">
      <xdr:nvSpPr>
        <xdr:cNvPr id="367" name="テキスト ボックス 366"/>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45</xdr:row>
      <xdr:rowOff>61214</xdr:rowOff>
    </xdr:to>
    <xdr:cxnSp macro="">
      <xdr:nvCxnSpPr>
        <xdr:cNvPr id="370" name="直線コネクタ 369"/>
        <xdr:cNvCxnSpPr/>
      </xdr:nvCxnSpPr>
      <xdr:spPr>
        <a:xfrm flipV="1">
          <a:off x="17018000" y="6261100"/>
          <a:ext cx="0" cy="15153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45</xdr:row>
      <xdr:rowOff>33291</xdr:rowOff>
    </xdr:from>
    <xdr:ext cx="762000" cy="259045"/>
    <xdr:sp macro="" textlink="">
      <xdr:nvSpPr>
        <xdr:cNvPr id="371" name="公債費負担の状況最小値テキスト"/>
        <xdr:cNvSpPr txBox="1"/>
      </xdr:nvSpPr>
      <xdr:spPr>
        <a:xfrm>
          <a:off x="17106900" y="7748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15.7</a:t>
          </a:r>
          <a:endParaRPr kumimoji="1" lang="ja-JP" altLang="en-US" sz="1000" b="1">
            <a:latin typeface="ＭＳ Ｐゴシック"/>
          </a:endParaRPr>
        </a:p>
      </xdr:txBody>
    </xdr:sp>
    <xdr:clientData/>
  </xdr:oneCellAnchor>
  <xdr:twoCellAnchor>
    <xdr:from>
      <xdr:col>24</xdr:col>
      <xdr:colOff>469900</xdr:colOff>
      <xdr:row>45</xdr:row>
      <xdr:rowOff>61214</xdr:rowOff>
    </xdr:from>
    <xdr:to>
      <xdr:col>24</xdr:col>
      <xdr:colOff>647700</xdr:colOff>
      <xdr:row>45</xdr:row>
      <xdr:rowOff>61214</xdr:rowOff>
    </xdr:to>
    <xdr:cxnSp macro="">
      <xdr:nvCxnSpPr>
        <xdr:cNvPr id="372" name="直線コネクタ 371"/>
        <xdr:cNvCxnSpPr/>
      </xdr:nvCxnSpPr>
      <xdr:spPr>
        <a:xfrm>
          <a:off x="16929100" y="7776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3"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4" name="直線コネクタ 373"/>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1524</xdr:rowOff>
    </xdr:from>
    <xdr:to>
      <xdr:col>24</xdr:col>
      <xdr:colOff>558800</xdr:colOff>
      <xdr:row>40</xdr:row>
      <xdr:rowOff>69088</xdr:rowOff>
    </xdr:to>
    <xdr:cxnSp macro="">
      <xdr:nvCxnSpPr>
        <xdr:cNvPr id="375" name="直線コネクタ 374"/>
        <xdr:cNvCxnSpPr/>
      </xdr:nvCxnSpPr>
      <xdr:spPr>
        <a:xfrm>
          <a:off x="16179800" y="6859524"/>
          <a:ext cx="838200" cy="67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86885</xdr:rowOff>
    </xdr:from>
    <xdr:ext cx="762000" cy="259045"/>
    <xdr:sp macro="" textlink="">
      <xdr:nvSpPr>
        <xdr:cNvPr id="376" name="公債費負担の状況平均値テキスト"/>
        <xdr:cNvSpPr txBox="1"/>
      </xdr:nvSpPr>
      <xdr:spPr>
        <a:xfrm>
          <a:off x="17106900" y="69448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114808</xdr:rowOff>
    </xdr:from>
    <xdr:to>
      <xdr:col>24</xdr:col>
      <xdr:colOff>609600</xdr:colOff>
      <xdr:row>41</xdr:row>
      <xdr:rowOff>44958</xdr:rowOff>
    </xdr:to>
    <xdr:sp macro="" textlink="">
      <xdr:nvSpPr>
        <xdr:cNvPr id="377" name="フローチャート : 判断 376"/>
        <xdr:cNvSpPr/>
      </xdr:nvSpPr>
      <xdr:spPr>
        <a:xfrm>
          <a:off x="16967200" y="6972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153670</xdr:rowOff>
    </xdr:from>
    <xdr:to>
      <xdr:col>23</xdr:col>
      <xdr:colOff>406400</xdr:colOff>
      <xdr:row>40</xdr:row>
      <xdr:rowOff>1524</xdr:rowOff>
    </xdr:to>
    <xdr:cxnSp macro="">
      <xdr:nvCxnSpPr>
        <xdr:cNvPr id="378" name="直線コネクタ 377"/>
        <xdr:cNvCxnSpPr/>
      </xdr:nvCxnSpPr>
      <xdr:spPr>
        <a:xfrm>
          <a:off x="15290800" y="68402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39878</xdr:rowOff>
    </xdr:from>
    <xdr:to>
      <xdr:col>23</xdr:col>
      <xdr:colOff>457200</xdr:colOff>
      <xdr:row>41</xdr:row>
      <xdr:rowOff>141478</xdr:rowOff>
    </xdr:to>
    <xdr:sp macro="" textlink="">
      <xdr:nvSpPr>
        <xdr:cNvPr id="379" name="フローチャート : 判断 378"/>
        <xdr:cNvSpPr/>
      </xdr:nvSpPr>
      <xdr:spPr>
        <a:xfrm>
          <a:off x="16129000" y="7069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126255</xdr:rowOff>
    </xdr:from>
    <xdr:ext cx="736600" cy="259045"/>
    <xdr:sp macro="" textlink="">
      <xdr:nvSpPr>
        <xdr:cNvPr id="380" name="テキスト ボックス 379"/>
        <xdr:cNvSpPr txBox="1"/>
      </xdr:nvSpPr>
      <xdr:spPr>
        <a:xfrm>
          <a:off x="15798800" y="7155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153670</xdr:rowOff>
    </xdr:from>
    <xdr:to>
      <xdr:col>22</xdr:col>
      <xdr:colOff>203200</xdr:colOff>
      <xdr:row>40</xdr:row>
      <xdr:rowOff>30480</xdr:rowOff>
    </xdr:to>
    <xdr:cxnSp macro="">
      <xdr:nvCxnSpPr>
        <xdr:cNvPr id="381" name="直線コネクタ 380"/>
        <xdr:cNvCxnSpPr/>
      </xdr:nvCxnSpPr>
      <xdr:spPr>
        <a:xfrm flipV="1">
          <a:off x="14401800" y="6840220"/>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59182</xdr:rowOff>
    </xdr:from>
    <xdr:to>
      <xdr:col>22</xdr:col>
      <xdr:colOff>254000</xdr:colOff>
      <xdr:row>41</xdr:row>
      <xdr:rowOff>160782</xdr:rowOff>
    </xdr:to>
    <xdr:sp macro="" textlink="">
      <xdr:nvSpPr>
        <xdr:cNvPr id="382" name="フローチャート : 判断 381"/>
        <xdr:cNvSpPr/>
      </xdr:nvSpPr>
      <xdr:spPr>
        <a:xfrm>
          <a:off x="15240000" y="7088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145559</xdr:rowOff>
    </xdr:from>
    <xdr:ext cx="762000" cy="259045"/>
    <xdr:sp macro="" textlink="">
      <xdr:nvSpPr>
        <xdr:cNvPr id="383" name="テキスト ボックス 382"/>
        <xdr:cNvSpPr txBox="1"/>
      </xdr:nvSpPr>
      <xdr:spPr>
        <a:xfrm>
          <a:off x="14909800" y="71750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30480</xdr:rowOff>
    </xdr:from>
    <xdr:to>
      <xdr:col>21</xdr:col>
      <xdr:colOff>0</xdr:colOff>
      <xdr:row>40</xdr:row>
      <xdr:rowOff>146304</xdr:rowOff>
    </xdr:to>
    <xdr:cxnSp macro="">
      <xdr:nvCxnSpPr>
        <xdr:cNvPr id="384" name="直線コネクタ 383"/>
        <xdr:cNvCxnSpPr/>
      </xdr:nvCxnSpPr>
      <xdr:spPr>
        <a:xfrm flipV="1">
          <a:off x="13512800" y="6888480"/>
          <a:ext cx="889000" cy="115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155702</xdr:rowOff>
    </xdr:from>
    <xdr:to>
      <xdr:col>21</xdr:col>
      <xdr:colOff>50800</xdr:colOff>
      <xdr:row>42</xdr:row>
      <xdr:rowOff>85852</xdr:rowOff>
    </xdr:to>
    <xdr:sp macro="" textlink="">
      <xdr:nvSpPr>
        <xdr:cNvPr id="385" name="フローチャート : 判断 384"/>
        <xdr:cNvSpPr/>
      </xdr:nvSpPr>
      <xdr:spPr>
        <a:xfrm>
          <a:off x="14351000" y="7185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70629</xdr:rowOff>
    </xdr:from>
    <xdr:ext cx="762000" cy="259045"/>
    <xdr:sp macro="" textlink="">
      <xdr:nvSpPr>
        <xdr:cNvPr id="386" name="テキスト ボックス 385"/>
        <xdr:cNvSpPr txBox="1"/>
      </xdr:nvSpPr>
      <xdr:spPr>
        <a:xfrm>
          <a:off x="14020800" y="7271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61468</xdr:rowOff>
    </xdr:from>
    <xdr:to>
      <xdr:col>19</xdr:col>
      <xdr:colOff>533400</xdr:colOff>
      <xdr:row>42</xdr:row>
      <xdr:rowOff>163068</xdr:rowOff>
    </xdr:to>
    <xdr:sp macro="" textlink="">
      <xdr:nvSpPr>
        <xdr:cNvPr id="387" name="フローチャート : 判断 386"/>
        <xdr:cNvSpPr/>
      </xdr:nvSpPr>
      <xdr:spPr>
        <a:xfrm>
          <a:off x="13462000" y="726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147845</xdr:rowOff>
    </xdr:from>
    <xdr:ext cx="762000" cy="259045"/>
    <xdr:sp macro="" textlink="">
      <xdr:nvSpPr>
        <xdr:cNvPr id="388" name="テキスト ボックス 387"/>
        <xdr:cNvSpPr txBox="1"/>
      </xdr:nvSpPr>
      <xdr:spPr>
        <a:xfrm>
          <a:off x="13131800" y="7348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40</xdr:row>
      <xdr:rowOff>18288</xdr:rowOff>
    </xdr:from>
    <xdr:to>
      <xdr:col>24</xdr:col>
      <xdr:colOff>609600</xdr:colOff>
      <xdr:row>40</xdr:row>
      <xdr:rowOff>119888</xdr:rowOff>
    </xdr:to>
    <xdr:sp macro="" textlink="">
      <xdr:nvSpPr>
        <xdr:cNvPr id="394" name="円/楕円 393"/>
        <xdr:cNvSpPr/>
      </xdr:nvSpPr>
      <xdr:spPr>
        <a:xfrm>
          <a:off x="16967200" y="6876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39</xdr:row>
      <xdr:rowOff>34815</xdr:rowOff>
    </xdr:from>
    <xdr:ext cx="762000" cy="259045"/>
    <xdr:sp macro="" textlink="">
      <xdr:nvSpPr>
        <xdr:cNvPr id="395" name="公債費負担の状況該当値テキスト"/>
        <xdr:cNvSpPr txBox="1"/>
      </xdr:nvSpPr>
      <xdr:spPr>
        <a:xfrm>
          <a:off x="17106900" y="6721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122174</xdr:rowOff>
    </xdr:from>
    <xdr:to>
      <xdr:col>23</xdr:col>
      <xdr:colOff>457200</xdr:colOff>
      <xdr:row>40</xdr:row>
      <xdr:rowOff>52324</xdr:rowOff>
    </xdr:to>
    <xdr:sp macro="" textlink="">
      <xdr:nvSpPr>
        <xdr:cNvPr id="396" name="円/楕円 395"/>
        <xdr:cNvSpPr/>
      </xdr:nvSpPr>
      <xdr:spPr>
        <a:xfrm>
          <a:off x="16129000" y="680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62501</xdr:rowOff>
    </xdr:from>
    <xdr:ext cx="736600" cy="259045"/>
    <xdr:sp macro="" textlink="">
      <xdr:nvSpPr>
        <xdr:cNvPr id="397" name="テキスト ボックス 396"/>
        <xdr:cNvSpPr txBox="1"/>
      </xdr:nvSpPr>
      <xdr:spPr>
        <a:xfrm>
          <a:off x="15798800" y="65776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102870</xdr:rowOff>
    </xdr:from>
    <xdr:to>
      <xdr:col>22</xdr:col>
      <xdr:colOff>254000</xdr:colOff>
      <xdr:row>40</xdr:row>
      <xdr:rowOff>33020</xdr:rowOff>
    </xdr:to>
    <xdr:sp macro="" textlink="">
      <xdr:nvSpPr>
        <xdr:cNvPr id="398" name="円/楕円 397"/>
        <xdr:cNvSpPr/>
      </xdr:nvSpPr>
      <xdr:spPr>
        <a:xfrm>
          <a:off x="15240000" y="6789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43197</xdr:rowOff>
    </xdr:from>
    <xdr:ext cx="762000" cy="259045"/>
    <xdr:sp macro="" textlink="">
      <xdr:nvSpPr>
        <xdr:cNvPr id="399" name="テキスト ボックス 398"/>
        <xdr:cNvSpPr txBox="1"/>
      </xdr:nvSpPr>
      <xdr:spPr>
        <a:xfrm>
          <a:off x="14909800" y="6558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20</xdr:col>
      <xdr:colOff>635000</xdr:colOff>
      <xdr:row>39</xdr:row>
      <xdr:rowOff>151130</xdr:rowOff>
    </xdr:from>
    <xdr:to>
      <xdr:col>21</xdr:col>
      <xdr:colOff>50800</xdr:colOff>
      <xdr:row>40</xdr:row>
      <xdr:rowOff>81280</xdr:rowOff>
    </xdr:to>
    <xdr:sp macro="" textlink="">
      <xdr:nvSpPr>
        <xdr:cNvPr id="400" name="円/楕円 399"/>
        <xdr:cNvSpPr/>
      </xdr:nvSpPr>
      <xdr:spPr>
        <a:xfrm>
          <a:off x="143510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91457</xdr:rowOff>
    </xdr:from>
    <xdr:ext cx="762000" cy="259045"/>
    <xdr:sp macro="" textlink="">
      <xdr:nvSpPr>
        <xdr:cNvPr id="401" name="テキスト ボックス 400"/>
        <xdr:cNvSpPr txBox="1"/>
      </xdr:nvSpPr>
      <xdr:spPr>
        <a:xfrm>
          <a:off x="14020800" y="66065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95504</xdr:rowOff>
    </xdr:from>
    <xdr:to>
      <xdr:col>19</xdr:col>
      <xdr:colOff>533400</xdr:colOff>
      <xdr:row>41</xdr:row>
      <xdr:rowOff>25654</xdr:rowOff>
    </xdr:to>
    <xdr:sp macro="" textlink="">
      <xdr:nvSpPr>
        <xdr:cNvPr id="402" name="円/楕円 401"/>
        <xdr:cNvSpPr/>
      </xdr:nvSpPr>
      <xdr:spPr>
        <a:xfrm>
          <a:off x="13462000" y="695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35831</xdr:rowOff>
    </xdr:from>
    <xdr:ext cx="762000" cy="259045"/>
    <xdr:sp macro="" textlink="">
      <xdr:nvSpPr>
        <xdr:cNvPr id="403" name="テキスト ボックス 402"/>
        <xdr:cNvSpPr txBox="1"/>
      </xdr:nvSpPr>
      <xdr:spPr>
        <a:xfrm>
          <a:off x="13131800" y="6722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地方債現在高等の将来負担額よりも基金等の充当可能財源が多いため、比率はマイナスの値（△</a:t>
          </a:r>
          <a:r>
            <a:rPr kumimoji="1" lang="en-US" altLang="ja-JP" sz="1100">
              <a:solidFill>
                <a:schemeClr val="dk1"/>
              </a:solidFill>
              <a:effectLst/>
              <a:latin typeface="+mn-lt"/>
              <a:ea typeface="+mn-ea"/>
              <a:cs typeface="+mn-cs"/>
            </a:rPr>
            <a:t>100.8%</a:t>
          </a:r>
          <a:r>
            <a:rPr kumimoji="1" lang="ja-JP" altLang="ja-JP" sz="1100">
              <a:solidFill>
                <a:schemeClr val="dk1"/>
              </a:solidFill>
              <a:effectLst/>
              <a:latin typeface="+mn-lt"/>
              <a:ea typeface="+mn-ea"/>
              <a:cs typeface="+mn-cs"/>
            </a:rPr>
            <a:t>）となっている。前年度比は</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地方債現在高は緊急・防災減災事業債</a:t>
          </a:r>
          <a:r>
            <a:rPr kumimoji="1" lang="ja-JP" altLang="en-US" sz="1100">
              <a:solidFill>
                <a:schemeClr val="dk1"/>
              </a:solidFill>
              <a:effectLst/>
              <a:latin typeface="+mn-lt"/>
              <a:ea typeface="+mn-ea"/>
              <a:cs typeface="+mn-cs"/>
            </a:rPr>
            <a:t>、公共事業等債</a:t>
          </a:r>
          <a:r>
            <a:rPr kumimoji="1" lang="ja-JP" altLang="ja-JP" sz="1100">
              <a:solidFill>
                <a:schemeClr val="dk1"/>
              </a:solidFill>
              <a:effectLst/>
              <a:latin typeface="+mn-lt"/>
              <a:ea typeface="+mn-ea"/>
              <a:cs typeface="+mn-cs"/>
            </a:rPr>
            <a:t>の借入などにより増（</a:t>
          </a:r>
          <a:r>
            <a:rPr kumimoji="1" lang="en-US" altLang="ja-JP" sz="1100">
              <a:solidFill>
                <a:schemeClr val="dk1"/>
              </a:solidFill>
              <a:effectLst/>
              <a:latin typeface="+mn-lt"/>
              <a:ea typeface="+mn-ea"/>
              <a:cs typeface="+mn-cs"/>
            </a:rPr>
            <a:t>+285</a:t>
          </a:r>
          <a:r>
            <a:rPr kumimoji="1" lang="ja-JP" altLang="ja-JP" sz="1100">
              <a:solidFill>
                <a:schemeClr val="dk1"/>
              </a:solidFill>
              <a:effectLst/>
              <a:latin typeface="+mn-lt"/>
              <a:ea typeface="+mn-ea"/>
              <a:cs typeface="+mn-cs"/>
            </a:rPr>
            <a:t>百万円）となっているものの、公営企業債等繰入見込額の減（△</a:t>
          </a:r>
          <a:r>
            <a:rPr kumimoji="1" lang="en-US" altLang="ja-JP" sz="1100">
              <a:solidFill>
                <a:schemeClr val="dk1"/>
              </a:solidFill>
              <a:effectLst/>
              <a:latin typeface="+mn-lt"/>
              <a:ea typeface="+mn-ea"/>
              <a:cs typeface="+mn-cs"/>
            </a:rPr>
            <a:t>144</a:t>
          </a:r>
          <a:r>
            <a:rPr kumimoji="1" lang="ja-JP" altLang="ja-JP" sz="1100">
              <a:solidFill>
                <a:schemeClr val="dk1"/>
              </a:solidFill>
              <a:effectLst/>
              <a:latin typeface="+mn-lt"/>
              <a:ea typeface="+mn-ea"/>
              <a:cs typeface="+mn-cs"/>
            </a:rPr>
            <a:t>百万円）や充当可能財源の増（</a:t>
          </a:r>
          <a:r>
            <a:rPr kumimoji="1" lang="en-US" altLang="ja-JP" sz="1100">
              <a:solidFill>
                <a:schemeClr val="dk1"/>
              </a:solidFill>
              <a:effectLst/>
              <a:latin typeface="+mn-lt"/>
              <a:ea typeface="+mn-ea"/>
              <a:cs typeface="+mn-cs"/>
            </a:rPr>
            <a:t>+99</a:t>
          </a:r>
          <a:r>
            <a:rPr kumimoji="1" lang="ja-JP" altLang="ja-JP" sz="1100">
              <a:solidFill>
                <a:schemeClr val="dk1"/>
              </a:solidFill>
              <a:effectLst/>
              <a:latin typeface="+mn-lt"/>
              <a:ea typeface="+mn-ea"/>
              <a:cs typeface="+mn-cs"/>
            </a:rPr>
            <a:t>百万円）などが比率を押し下げる要因となっている。</a:t>
          </a:r>
          <a:endParaRPr lang="ja-JP" altLang="ja-JP" sz="1400">
            <a:effectLst/>
          </a:endParaRPr>
        </a:p>
        <a:p>
          <a:r>
            <a:rPr kumimoji="1" lang="ja-JP" altLang="ja-JP" sz="1100">
              <a:solidFill>
                <a:schemeClr val="dk1"/>
              </a:solidFill>
              <a:effectLst/>
              <a:latin typeface="+mn-lt"/>
              <a:ea typeface="+mn-ea"/>
              <a:cs typeface="+mn-cs"/>
            </a:rPr>
            <a:t>現在、分子はマイナスの値になっているが、公共施設の老朽化対策で充当可能基金の減少が見込まれることや、特定財源が減少することなどがあれば、プラスの値に転じる可能性もあるため、財政運営を堅実に行うことが必要で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21</xdr:row>
      <xdr:rowOff>168952</xdr:rowOff>
    </xdr:to>
    <xdr:cxnSp macro="">
      <xdr:nvCxnSpPr>
        <xdr:cNvPr id="432" name="直線コネクタ 431"/>
        <xdr:cNvCxnSpPr/>
      </xdr:nvCxnSpPr>
      <xdr:spPr>
        <a:xfrm flipV="1">
          <a:off x="17018000" y="2370667"/>
          <a:ext cx="0" cy="13987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21</xdr:row>
      <xdr:rowOff>141029</xdr:rowOff>
    </xdr:from>
    <xdr:ext cx="762000" cy="259045"/>
    <xdr:sp macro="" textlink="">
      <xdr:nvSpPr>
        <xdr:cNvPr id="433" name="将来負担の状況最小値テキスト"/>
        <xdr:cNvSpPr txBox="1"/>
      </xdr:nvSpPr>
      <xdr:spPr>
        <a:xfrm>
          <a:off x="17106900" y="37414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173.9</a:t>
          </a:r>
          <a:endParaRPr kumimoji="1" lang="ja-JP" altLang="en-US" sz="1000" b="1">
            <a:latin typeface="ＭＳ Ｐゴシック"/>
          </a:endParaRPr>
        </a:p>
      </xdr:txBody>
    </xdr:sp>
    <xdr:clientData/>
  </xdr:oneCellAnchor>
  <xdr:twoCellAnchor>
    <xdr:from>
      <xdr:col>24</xdr:col>
      <xdr:colOff>469900</xdr:colOff>
      <xdr:row>21</xdr:row>
      <xdr:rowOff>168952</xdr:rowOff>
    </xdr:from>
    <xdr:to>
      <xdr:col>24</xdr:col>
      <xdr:colOff>647700</xdr:colOff>
      <xdr:row>21</xdr:row>
      <xdr:rowOff>168952</xdr:rowOff>
    </xdr:to>
    <xdr:cxnSp macro="">
      <xdr:nvCxnSpPr>
        <xdr:cNvPr id="434" name="直線コネクタ 433"/>
        <xdr:cNvCxnSpPr/>
      </xdr:nvCxnSpPr>
      <xdr:spPr>
        <a:xfrm>
          <a:off x="16929100" y="3769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5944</xdr:rowOff>
    </xdr:from>
    <xdr:ext cx="762000" cy="259045"/>
    <xdr:sp macro="" textlink="">
      <xdr:nvSpPr>
        <xdr:cNvPr id="435" name="将来負担の状況最大値テキスト"/>
        <xdr:cNvSpPr txBox="1"/>
      </xdr:nvSpPr>
      <xdr:spPr>
        <a:xfrm>
          <a:off x="17106900" y="20633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63094</xdr:rowOff>
    </xdr:from>
    <xdr:ext cx="762000" cy="259045"/>
    <xdr:sp macro="" textlink="">
      <xdr:nvSpPr>
        <xdr:cNvPr id="437" name="将来負担の状況平均値テキスト"/>
        <xdr:cNvSpPr txBox="1"/>
      </xdr:nvSpPr>
      <xdr:spPr>
        <a:xfrm>
          <a:off x="17106900" y="22919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0.0</a:t>
          </a:r>
          <a:endParaRPr kumimoji="1" lang="ja-JP" altLang="en-US" sz="1000" b="1">
            <a:solidFill>
              <a:srgbClr val="000080"/>
            </a:solidFill>
            <a:latin typeface="ＭＳ Ｐゴシック"/>
          </a:endParaRPr>
        </a:p>
      </xdr:txBody>
    </xdr:sp>
    <xdr:clientData/>
  </xdr:oneCellAnchor>
  <xdr:twoCellAnchor>
    <xdr:from>
      <xdr:col>24</xdr:col>
      <xdr:colOff>508000</xdr:colOff>
      <xdr:row>13</xdr:row>
      <xdr:rowOff>91017</xdr:rowOff>
    </xdr:from>
    <xdr:to>
      <xdr:col>24</xdr:col>
      <xdr:colOff>609600</xdr:colOff>
      <xdr:row>14</xdr:row>
      <xdr:rowOff>21167</xdr:rowOff>
    </xdr:to>
    <xdr:sp macro="" textlink="">
      <xdr:nvSpPr>
        <xdr:cNvPr id="438" name="フローチャート : 判断 437"/>
        <xdr:cNvSpPr/>
      </xdr:nvSpPr>
      <xdr:spPr>
        <a:xfrm>
          <a:off x="16967200" y="231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355600</xdr:colOff>
      <xdr:row>14</xdr:row>
      <xdr:rowOff>24934</xdr:rowOff>
    </xdr:from>
    <xdr:to>
      <xdr:col>23</xdr:col>
      <xdr:colOff>457200</xdr:colOff>
      <xdr:row>14</xdr:row>
      <xdr:rowOff>126534</xdr:rowOff>
    </xdr:to>
    <xdr:sp macro="" textlink="">
      <xdr:nvSpPr>
        <xdr:cNvPr id="439" name="フローチャート : 判断 438"/>
        <xdr:cNvSpPr/>
      </xdr:nvSpPr>
      <xdr:spPr>
        <a:xfrm>
          <a:off x="16129000" y="2425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12</xdr:row>
      <xdr:rowOff>136711</xdr:rowOff>
    </xdr:from>
    <xdr:ext cx="736600" cy="259045"/>
    <xdr:sp macro="" textlink="">
      <xdr:nvSpPr>
        <xdr:cNvPr id="440" name="テキスト ボックス 439"/>
        <xdr:cNvSpPr txBox="1"/>
      </xdr:nvSpPr>
      <xdr:spPr>
        <a:xfrm>
          <a:off x="15798800" y="21941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13.1</a:t>
          </a:r>
          <a:endParaRPr kumimoji="1" lang="ja-JP" altLang="en-US" sz="1000" b="1">
            <a:solidFill>
              <a:srgbClr val="000080"/>
            </a:solidFill>
            <a:latin typeface="ＭＳ Ｐゴシック"/>
          </a:endParaRPr>
        </a:p>
      </xdr:txBody>
    </xdr:sp>
    <xdr:clientData/>
  </xdr:oneCellAnchor>
  <xdr:twoCellAnchor>
    <xdr:from>
      <xdr:col>22</xdr:col>
      <xdr:colOff>152400</xdr:colOff>
      <xdr:row>14</xdr:row>
      <xdr:rowOff>1609</xdr:rowOff>
    </xdr:from>
    <xdr:to>
      <xdr:col>22</xdr:col>
      <xdr:colOff>254000</xdr:colOff>
      <xdr:row>14</xdr:row>
      <xdr:rowOff>103209</xdr:rowOff>
    </xdr:to>
    <xdr:sp macro="" textlink="">
      <xdr:nvSpPr>
        <xdr:cNvPr id="441" name="フローチャート : 判断 440"/>
        <xdr:cNvSpPr/>
      </xdr:nvSpPr>
      <xdr:spPr>
        <a:xfrm>
          <a:off x="15240000" y="2401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113386</xdr:rowOff>
    </xdr:from>
    <xdr:ext cx="762000" cy="259045"/>
    <xdr:sp macro="" textlink="">
      <xdr:nvSpPr>
        <xdr:cNvPr id="442" name="テキスト ボックス 441"/>
        <xdr:cNvSpPr txBox="1"/>
      </xdr:nvSpPr>
      <xdr:spPr>
        <a:xfrm>
          <a:off x="14909800" y="2170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20</xdr:col>
      <xdr:colOff>635000</xdr:colOff>
      <xdr:row>14</xdr:row>
      <xdr:rowOff>71586</xdr:rowOff>
    </xdr:from>
    <xdr:to>
      <xdr:col>21</xdr:col>
      <xdr:colOff>50800</xdr:colOff>
      <xdr:row>15</xdr:row>
      <xdr:rowOff>1736</xdr:rowOff>
    </xdr:to>
    <xdr:sp macro="" textlink="">
      <xdr:nvSpPr>
        <xdr:cNvPr id="443" name="フローチャート : 判断 442"/>
        <xdr:cNvSpPr/>
      </xdr:nvSpPr>
      <xdr:spPr>
        <a:xfrm>
          <a:off x="14351000" y="2471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11913</xdr:rowOff>
    </xdr:from>
    <xdr:ext cx="762000" cy="259045"/>
    <xdr:sp macro="" textlink="">
      <xdr:nvSpPr>
        <xdr:cNvPr id="444" name="テキスト ボックス 443"/>
        <xdr:cNvSpPr txBox="1"/>
      </xdr:nvSpPr>
      <xdr:spPr>
        <a:xfrm>
          <a:off x="14020800" y="2240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19</xdr:col>
      <xdr:colOff>431800</xdr:colOff>
      <xdr:row>14</xdr:row>
      <xdr:rowOff>156041</xdr:rowOff>
    </xdr:from>
    <xdr:to>
      <xdr:col>19</xdr:col>
      <xdr:colOff>533400</xdr:colOff>
      <xdr:row>15</xdr:row>
      <xdr:rowOff>86191</xdr:rowOff>
    </xdr:to>
    <xdr:sp macro="" textlink="">
      <xdr:nvSpPr>
        <xdr:cNvPr id="445" name="フローチャート : 判断 444"/>
        <xdr:cNvSpPr/>
      </xdr:nvSpPr>
      <xdr:spPr>
        <a:xfrm>
          <a:off x="13462000" y="25563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96368</xdr:rowOff>
    </xdr:from>
    <xdr:ext cx="762000" cy="259045"/>
    <xdr:sp macro="" textlink="">
      <xdr:nvSpPr>
        <xdr:cNvPr id="446" name="テキスト ボックス 445"/>
        <xdr:cNvSpPr txBox="1"/>
      </xdr:nvSpPr>
      <xdr:spPr>
        <a:xfrm>
          <a:off x="13131800" y="23252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29.4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7" name="テキスト ボックス 44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8" name="テキスト ボックス 44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9" name="テキスト ボックス 44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0" name="テキスト ボックス 44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1" name="テキスト ボックス 45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長崎県佐々町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13,831
13,789
32.27
6,605,078
6,380,172
212,809
3,471,351
4,875,796</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en-US" sz="1100">
              <a:solidFill>
                <a:schemeClr val="dk1"/>
              </a:solidFill>
              <a:effectLst/>
              <a:latin typeface="+mn-lt"/>
              <a:ea typeface="+mn-ea"/>
              <a:cs typeface="+mn-cs"/>
            </a:rPr>
            <a:t>特別職（</a:t>
          </a:r>
          <a:r>
            <a:rPr kumimoji="1" lang="en-US" altLang="ja-JP" sz="1100">
              <a:solidFill>
                <a:schemeClr val="dk1"/>
              </a:solidFill>
              <a:effectLst/>
              <a:latin typeface="+mn-lt"/>
              <a:ea typeface="+mn-ea"/>
              <a:cs typeface="+mn-cs"/>
            </a:rPr>
            <a:t>+4</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一般職給与</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百万円）ともに増加</a:t>
          </a:r>
          <a:r>
            <a:rPr kumimoji="1" lang="ja-JP" altLang="ja-JP" sz="1100">
              <a:solidFill>
                <a:schemeClr val="dk1"/>
              </a:solidFill>
              <a:effectLst/>
              <a:latin typeface="+mn-lt"/>
              <a:ea typeface="+mn-ea"/>
              <a:cs typeface="+mn-cs"/>
            </a:rPr>
            <a:t>している</a:t>
          </a:r>
          <a:r>
            <a:rPr kumimoji="1" lang="ja-JP" altLang="en-US" sz="1100">
              <a:solidFill>
                <a:schemeClr val="dk1"/>
              </a:solidFill>
              <a:effectLst/>
              <a:latin typeface="+mn-lt"/>
              <a:ea typeface="+mn-ea"/>
              <a:cs typeface="+mn-cs"/>
            </a:rPr>
            <a:t>ものの</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共済負担金（△</a:t>
          </a:r>
          <a:r>
            <a:rPr kumimoji="1" lang="en-US" altLang="ja-JP" sz="1100">
              <a:solidFill>
                <a:schemeClr val="dk1"/>
              </a:solidFill>
              <a:effectLst/>
              <a:latin typeface="+mn-lt"/>
              <a:ea typeface="+mn-ea"/>
              <a:cs typeface="+mn-cs"/>
            </a:rPr>
            <a:t>9</a:t>
          </a:r>
          <a:r>
            <a:rPr kumimoji="1" lang="ja-JP" altLang="en-US" sz="1100">
              <a:solidFill>
                <a:schemeClr val="dk1"/>
              </a:solidFill>
              <a:effectLst/>
              <a:latin typeface="+mn-lt"/>
              <a:ea typeface="+mn-ea"/>
              <a:cs typeface="+mn-cs"/>
            </a:rPr>
            <a:t>百万円）の減などにより、</a:t>
          </a:r>
          <a:r>
            <a:rPr kumimoji="1" lang="ja-JP" altLang="ja-JP" sz="1100">
              <a:solidFill>
                <a:schemeClr val="dk1"/>
              </a:solidFill>
              <a:effectLst/>
              <a:latin typeface="+mn-lt"/>
              <a:ea typeface="+mn-ea"/>
              <a:cs typeface="+mn-cs"/>
            </a:rPr>
            <a:t>前年度に比べ</a:t>
          </a:r>
          <a:r>
            <a:rPr kumimoji="1" lang="ja-JP" altLang="en-US" sz="1100">
              <a:solidFill>
                <a:schemeClr val="dk1"/>
              </a:solidFill>
              <a:effectLst/>
              <a:latin typeface="+mn-lt"/>
              <a:ea typeface="+mn-ea"/>
              <a:cs typeface="+mn-cs"/>
            </a:rPr>
            <a:t>減少</a:t>
          </a:r>
          <a:r>
            <a:rPr kumimoji="1" lang="ja-JP" altLang="ja-JP" sz="1100">
              <a:solidFill>
                <a:schemeClr val="dk1"/>
              </a:solidFill>
              <a:effectLst/>
              <a:latin typeface="+mn-lt"/>
              <a:ea typeface="+mn-ea"/>
              <a:cs typeface="+mn-cs"/>
            </a:rPr>
            <a:t>している。</a:t>
          </a:r>
          <a:endParaRPr lang="ja-JP" altLang="ja-JP" sz="1400">
            <a:effectLst/>
          </a:endParaRPr>
        </a:p>
        <a:p>
          <a:pPr eaLnBrk="1" fontAlgn="auto" latinLnBrk="0" hangingPunct="1"/>
          <a:r>
            <a:rPr kumimoji="1" lang="ja-JP" altLang="ja-JP" sz="1100">
              <a:solidFill>
                <a:schemeClr val="dk1"/>
              </a:solidFill>
              <a:effectLst/>
              <a:latin typeface="+mn-lt"/>
              <a:ea typeface="+mn-ea"/>
              <a:cs typeface="+mn-cs"/>
            </a:rPr>
            <a:t>本町は全国的に正規職員数が少ないため、今後は定員適正管理を図りつつ、低い水準を保つ。</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34</xdr:row>
      <xdr:rowOff>154432</xdr:rowOff>
    </xdr:from>
    <xdr:to>
      <xdr:col>7</xdr:col>
      <xdr:colOff>15875</xdr:colOff>
      <xdr:row>41</xdr:row>
      <xdr:rowOff>101854</xdr:rowOff>
    </xdr:to>
    <xdr:cxnSp macro="">
      <xdr:nvCxnSpPr>
        <xdr:cNvPr id="59" name="直線コネクタ 58"/>
        <xdr:cNvCxnSpPr/>
      </xdr:nvCxnSpPr>
      <xdr:spPr>
        <a:xfrm flipV="1">
          <a:off x="4826000" y="5983732"/>
          <a:ext cx="0" cy="11475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73931</xdr:rowOff>
    </xdr:from>
    <xdr:ext cx="762000" cy="259045"/>
    <xdr:sp macro="" textlink="">
      <xdr:nvSpPr>
        <xdr:cNvPr id="60" name="人件費最小値テキスト"/>
        <xdr:cNvSpPr txBox="1"/>
      </xdr:nvSpPr>
      <xdr:spPr>
        <a:xfrm>
          <a:off x="4914900" y="7103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40.7</a:t>
          </a:r>
          <a:endParaRPr kumimoji="1" lang="ja-JP" altLang="en-US" sz="1000" b="1">
            <a:latin typeface="ＭＳ Ｐゴシック"/>
          </a:endParaRPr>
        </a:p>
      </xdr:txBody>
    </xdr:sp>
    <xdr:clientData/>
  </xdr:oneCellAnchor>
  <xdr:twoCellAnchor>
    <xdr:from>
      <xdr:col>6</xdr:col>
      <xdr:colOff>612775</xdr:colOff>
      <xdr:row>41</xdr:row>
      <xdr:rowOff>101854</xdr:rowOff>
    </xdr:from>
    <xdr:to>
      <xdr:col>7</xdr:col>
      <xdr:colOff>104775</xdr:colOff>
      <xdr:row>41</xdr:row>
      <xdr:rowOff>101854</xdr:rowOff>
    </xdr:to>
    <xdr:cxnSp macro="">
      <xdr:nvCxnSpPr>
        <xdr:cNvPr id="61" name="直線コネクタ 60"/>
        <xdr:cNvCxnSpPr/>
      </xdr:nvCxnSpPr>
      <xdr:spPr>
        <a:xfrm>
          <a:off x="4737100" y="7131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33</xdr:row>
      <xdr:rowOff>69359</xdr:rowOff>
    </xdr:from>
    <xdr:ext cx="762000" cy="259045"/>
    <xdr:sp macro="" textlink="">
      <xdr:nvSpPr>
        <xdr:cNvPr id="62" name="人件費最大値テキスト"/>
        <xdr:cNvSpPr txBox="1"/>
      </xdr:nvSpPr>
      <xdr:spPr>
        <a:xfrm>
          <a:off x="4914900" y="5727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15.6</a:t>
          </a:r>
          <a:endParaRPr kumimoji="1" lang="ja-JP" altLang="en-US" sz="1000" b="1">
            <a:latin typeface="ＭＳ Ｐゴシック"/>
          </a:endParaRPr>
        </a:p>
      </xdr:txBody>
    </xdr:sp>
    <xdr:clientData/>
  </xdr:oneCellAnchor>
  <xdr:twoCellAnchor>
    <xdr:from>
      <xdr:col>6</xdr:col>
      <xdr:colOff>612775</xdr:colOff>
      <xdr:row>34</xdr:row>
      <xdr:rowOff>154432</xdr:rowOff>
    </xdr:from>
    <xdr:to>
      <xdr:col>7</xdr:col>
      <xdr:colOff>104775</xdr:colOff>
      <xdr:row>34</xdr:row>
      <xdr:rowOff>154432</xdr:rowOff>
    </xdr:to>
    <xdr:cxnSp macro="">
      <xdr:nvCxnSpPr>
        <xdr:cNvPr id="63" name="直線コネクタ 62"/>
        <xdr:cNvCxnSpPr/>
      </xdr:nvCxnSpPr>
      <xdr:spPr>
        <a:xfrm>
          <a:off x="4737100" y="5983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152146</xdr:rowOff>
    </xdr:from>
    <xdr:to>
      <xdr:col>7</xdr:col>
      <xdr:colOff>15875</xdr:colOff>
      <xdr:row>35</xdr:row>
      <xdr:rowOff>161290</xdr:rowOff>
    </xdr:to>
    <xdr:cxnSp macro="">
      <xdr:nvCxnSpPr>
        <xdr:cNvPr id="64" name="直線コネクタ 63"/>
        <xdr:cNvCxnSpPr/>
      </xdr:nvCxnSpPr>
      <xdr:spPr>
        <a:xfrm flipV="1">
          <a:off x="3987800" y="6152896"/>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103141</xdr:rowOff>
    </xdr:from>
    <xdr:ext cx="762000" cy="259045"/>
    <xdr:sp macro="" textlink="">
      <xdr:nvSpPr>
        <xdr:cNvPr id="65" name="人件費平均値テキスト"/>
        <xdr:cNvSpPr txBox="1"/>
      </xdr:nvSpPr>
      <xdr:spPr>
        <a:xfrm>
          <a:off x="4914900" y="6275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131064</xdr:rowOff>
    </xdr:from>
    <xdr:to>
      <xdr:col>7</xdr:col>
      <xdr:colOff>66675</xdr:colOff>
      <xdr:row>37</xdr:row>
      <xdr:rowOff>61214</xdr:rowOff>
    </xdr:to>
    <xdr:sp macro="" textlink="">
      <xdr:nvSpPr>
        <xdr:cNvPr id="66" name="フローチャート : 判断 65"/>
        <xdr:cNvSpPr/>
      </xdr:nvSpPr>
      <xdr:spPr>
        <a:xfrm>
          <a:off x="47752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143002</xdr:rowOff>
    </xdr:from>
    <xdr:to>
      <xdr:col>5</xdr:col>
      <xdr:colOff>549275</xdr:colOff>
      <xdr:row>35</xdr:row>
      <xdr:rowOff>161290</xdr:rowOff>
    </xdr:to>
    <xdr:cxnSp macro="">
      <xdr:nvCxnSpPr>
        <xdr:cNvPr id="67" name="直線コネクタ 66"/>
        <xdr:cNvCxnSpPr/>
      </xdr:nvCxnSpPr>
      <xdr:spPr>
        <a:xfrm>
          <a:off x="3098800" y="614375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117348</xdr:rowOff>
    </xdr:from>
    <xdr:to>
      <xdr:col>5</xdr:col>
      <xdr:colOff>600075</xdr:colOff>
      <xdr:row>37</xdr:row>
      <xdr:rowOff>47498</xdr:rowOff>
    </xdr:to>
    <xdr:sp macro="" textlink="">
      <xdr:nvSpPr>
        <xdr:cNvPr id="68" name="フローチャート : 判断 67"/>
        <xdr:cNvSpPr/>
      </xdr:nvSpPr>
      <xdr:spPr>
        <a:xfrm>
          <a:off x="3937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32275</xdr:rowOff>
    </xdr:from>
    <xdr:ext cx="736600" cy="259045"/>
    <xdr:sp macro="" textlink="">
      <xdr:nvSpPr>
        <xdr:cNvPr id="69" name="テキスト ボックス 68"/>
        <xdr:cNvSpPr txBox="1"/>
      </xdr:nvSpPr>
      <xdr:spPr>
        <a:xfrm>
          <a:off x="3606800" y="63759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143002</xdr:rowOff>
    </xdr:from>
    <xdr:to>
      <xdr:col>4</xdr:col>
      <xdr:colOff>346075</xdr:colOff>
      <xdr:row>36</xdr:row>
      <xdr:rowOff>49276</xdr:rowOff>
    </xdr:to>
    <xdr:cxnSp macro="">
      <xdr:nvCxnSpPr>
        <xdr:cNvPr id="70" name="直線コネクタ 69"/>
        <xdr:cNvCxnSpPr/>
      </xdr:nvCxnSpPr>
      <xdr:spPr>
        <a:xfrm flipV="1">
          <a:off x="2209800" y="6143752"/>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144780</xdr:rowOff>
    </xdr:from>
    <xdr:to>
      <xdr:col>4</xdr:col>
      <xdr:colOff>396875</xdr:colOff>
      <xdr:row>37</xdr:row>
      <xdr:rowOff>74930</xdr:rowOff>
    </xdr:to>
    <xdr:sp macro="" textlink="">
      <xdr:nvSpPr>
        <xdr:cNvPr id="71" name="フローチャート :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21844</xdr:rowOff>
    </xdr:from>
    <xdr:to>
      <xdr:col>3</xdr:col>
      <xdr:colOff>142875</xdr:colOff>
      <xdr:row>36</xdr:row>
      <xdr:rowOff>49276</xdr:rowOff>
    </xdr:to>
    <xdr:cxnSp macro="">
      <xdr:nvCxnSpPr>
        <xdr:cNvPr id="73" name="直線コネクタ 72"/>
        <xdr:cNvCxnSpPr/>
      </xdr:nvCxnSpPr>
      <xdr:spPr>
        <a:xfrm>
          <a:off x="1320800" y="619404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131064</xdr:rowOff>
    </xdr:from>
    <xdr:to>
      <xdr:col>3</xdr:col>
      <xdr:colOff>193675</xdr:colOff>
      <xdr:row>37</xdr:row>
      <xdr:rowOff>61214</xdr:rowOff>
    </xdr:to>
    <xdr:sp macro="" textlink="">
      <xdr:nvSpPr>
        <xdr:cNvPr id="74" name="フローチャート : 判断 73"/>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45991</xdr:rowOff>
    </xdr:from>
    <xdr:ext cx="762000" cy="259045"/>
    <xdr:sp macro="" textlink="">
      <xdr:nvSpPr>
        <xdr:cNvPr id="75" name="テキスト ボックス 74"/>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762</xdr:rowOff>
    </xdr:from>
    <xdr:to>
      <xdr:col>1</xdr:col>
      <xdr:colOff>676275</xdr:colOff>
      <xdr:row>37</xdr:row>
      <xdr:rowOff>102362</xdr:rowOff>
    </xdr:to>
    <xdr:sp macro="" textlink="">
      <xdr:nvSpPr>
        <xdr:cNvPr id="76" name="フローチャート : 判断 75"/>
        <xdr:cNvSpPr/>
      </xdr:nvSpPr>
      <xdr:spPr>
        <a:xfrm>
          <a:off x="1270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87139</xdr:rowOff>
    </xdr:from>
    <xdr:ext cx="762000" cy="259045"/>
    <xdr:sp macro="" textlink="">
      <xdr:nvSpPr>
        <xdr:cNvPr id="77" name="テキスト ボックス 76"/>
        <xdr:cNvSpPr txBox="1"/>
      </xdr:nvSpPr>
      <xdr:spPr>
        <a:xfrm>
          <a:off x="939800" y="6430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35</xdr:row>
      <xdr:rowOff>101346</xdr:rowOff>
    </xdr:from>
    <xdr:to>
      <xdr:col>7</xdr:col>
      <xdr:colOff>66675</xdr:colOff>
      <xdr:row>36</xdr:row>
      <xdr:rowOff>31496</xdr:rowOff>
    </xdr:to>
    <xdr:sp macro="" textlink="">
      <xdr:nvSpPr>
        <xdr:cNvPr id="83" name="円/楕円 82"/>
        <xdr:cNvSpPr/>
      </xdr:nvSpPr>
      <xdr:spPr>
        <a:xfrm>
          <a:off x="4775200" y="61020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117873</xdr:rowOff>
    </xdr:from>
    <xdr:ext cx="762000" cy="259045"/>
    <xdr:sp macro="" textlink="">
      <xdr:nvSpPr>
        <xdr:cNvPr id="84" name="人件費該当値テキスト"/>
        <xdr:cNvSpPr txBox="1"/>
      </xdr:nvSpPr>
      <xdr:spPr>
        <a:xfrm>
          <a:off x="4914900" y="5947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110490</xdr:rowOff>
    </xdr:from>
    <xdr:to>
      <xdr:col>5</xdr:col>
      <xdr:colOff>600075</xdr:colOff>
      <xdr:row>36</xdr:row>
      <xdr:rowOff>40640</xdr:rowOff>
    </xdr:to>
    <xdr:sp macro="" textlink="">
      <xdr:nvSpPr>
        <xdr:cNvPr id="85" name="円/楕円 84"/>
        <xdr:cNvSpPr/>
      </xdr:nvSpPr>
      <xdr:spPr>
        <a:xfrm>
          <a:off x="3937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50817</xdr:rowOff>
    </xdr:from>
    <xdr:ext cx="736600" cy="259045"/>
    <xdr:sp macro="" textlink="">
      <xdr:nvSpPr>
        <xdr:cNvPr id="86" name="テキスト ボックス 85"/>
        <xdr:cNvSpPr txBox="1"/>
      </xdr:nvSpPr>
      <xdr:spPr>
        <a:xfrm>
          <a:off x="3606800" y="5880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4</xdr:col>
      <xdr:colOff>295275</xdr:colOff>
      <xdr:row>35</xdr:row>
      <xdr:rowOff>92202</xdr:rowOff>
    </xdr:from>
    <xdr:to>
      <xdr:col>4</xdr:col>
      <xdr:colOff>396875</xdr:colOff>
      <xdr:row>36</xdr:row>
      <xdr:rowOff>22352</xdr:rowOff>
    </xdr:to>
    <xdr:sp macro="" textlink="">
      <xdr:nvSpPr>
        <xdr:cNvPr id="87" name="円/楕円 86"/>
        <xdr:cNvSpPr/>
      </xdr:nvSpPr>
      <xdr:spPr>
        <a:xfrm>
          <a:off x="3048000" y="6092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32529</xdr:rowOff>
    </xdr:from>
    <xdr:ext cx="762000" cy="259045"/>
    <xdr:sp macro="" textlink="">
      <xdr:nvSpPr>
        <xdr:cNvPr id="88" name="テキスト ボックス 87"/>
        <xdr:cNvSpPr txBox="1"/>
      </xdr:nvSpPr>
      <xdr:spPr>
        <a:xfrm>
          <a:off x="2717800" y="58618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19.1</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169926</xdr:rowOff>
    </xdr:from>
    <xdr:to>
      <xdr:col>3</xdr:col>
      <xdr:colOff>193675</xdr:colOff>
      <xdr:row>36</xdr:row>
      <xdr:rowOff>100076</xdr:rowOff>
    </xdr:to>
    <xdr:sp macro="" textlink="">
      <xdr:nvSpPr>
        <xdr:cNvPr id="89" name="円/楕円 88"/>
        <xdr:cNvSpPr/>
      </xdr:nvSpPr>
      <xdr:spPr>
        <a:xfrm>
          <a:off x="2159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110253</xdr:rowOff>
    </xdr:from>
    <xdr:ext cx="762000" cy="259045"/>
    <xdr:sp macro="" textlink="">
      <xdr:nvSpPr>
        <xdr:cNvPr id="90" name="テキスト ボックス 89"/>
        <xdr:cNvSpPr txBox="1"/>
      </xdr:nvSpPr>
      <xdr:spPr>
        <a:xfrm>
          <a:off x="1828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1</xdr:col>
      <xdr:colOff>574675</xdr:colOff>
      <xdr:row>35</xdr:row>
      <xdr:rowOff>142494</xdr:rowOff>
    </xdr:from>
    <xdr:to>
      <xdr:col>1</xdr:col>
      <xdr:colOff>676275</xdr:colOff>
      <xdr:row>36</xdr:row>
      <xdr:rowOff>72644</xdr:rowOff>
    </xdr:to>
    <xdr:sp macro="" textlink="">
      <xdr:nvSpPr>
        <xdr:cNvPr id="91" name="円/楕円 90"/>
        <xdr:cNvSpPr/>
      </xdr:nvSpPr>
      <xdr:spPr>
        <a:xfrm>
          <a:off x="1270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82821</xdr:rowOff>
    </xdr:from>
    <xdr:ext cx="762000" cy="259045"/>
    <xdr:sp macro="" textlink="">
      <xdr:nvSpPr>
        <xdr:cNvPr id="92" name="テキスト ボックス 91"/>
        <xdr:cNvSpPr txBox="1"/>
      </xdr:nvSpPr>
      <xdr:spPr>
        <a:xfrm>
          <a:off x="939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47/54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電子計算費基本ソフト使用料の増（</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百万円）、小中学校外国語指導助手配置委託料（</a:t>
          </a:r>
          <a:r>
            <a:rPr kumimoji="1" lang="en-US" altLang="ja-JP" sz="1100">
              <a:solidFill>
                <a:schemeClr val="dk1"/>
              </a:solidFill>
              <a:effectLst/>
              <a:latin typeface="+mn-lt"/>
              <a:ea typeface="+mn-ea"/>
              <a:cs typeface="+mn-cs"/>
            </a:rPr>
            <a:t>+10</a:t>
          </a:r>
          <a:r>
            <a:rPr kumimoji="1" lang="ja-JP" altLang="ja-JP" sz="1100">
              <a:solidFill>
                <a:schemeClr val="dk1"/>
              </a:solidFill>
              <a:effectLst/>
              <a:latin typeface="+mn-lt"/>
              <a:ea typeface="+mn-ea"/>
              <a:cs typeface="+mn-cs"/>
            </a:rPr>
            <a:t>百万円）、小中学校特別支援教育支援員賃金の増（</a:t>
          </a:r>
          <a:r>
            <a:rPr kumimoji="1" lang="en-US" altLang="ja-JP" sz="1100">
              <a:solidFill>
                <a:schemeClr val="dk1"/>
              </a:solidFill>
              <a:effectLst/>
              <a:latin typeface="+mn-lt"/>
              <a:ea typeface="+mn-ea"/>
              <a:cs typeface="+mn-cs"/>
            </a:rPr>
            <a:t>+6</a:t>
          </a:r>
          <a:r>
            <a:rPr kumimoji="1" lang="ja-JP" altLang="ja-JP" sz="1100">
              <a:solidFill>
                <a:schemeClr val="dk1"/>
              </a:solidFill>
              <a:effectLst/>
              <a:latin typeface="+mn-lt"/>
              <a:ea typeface="+mn-ea"/>
              <a:cs typeface="+mn-cs"/>
            </a:rPr>
            <a:t>百万円）、標準値鑑定評価業務委託料の増（</a:t>
          </a:r>
          <a:r>
            <a:rPr kumimoji="1" lang="en-US" altLang="ja-JP" sz="1100">
              <a:solidFill>
                <a:schemeClr val="dk1"/>
              </a:solidFill>
              <a:effectLst/>
              <a:latin typeface="+mn-lt"/>
              <a:ea typeface="+mn-ea"/>
              <a:cs typeface="+mn-cs"/>
            </a:rPr>
            <a:t>+5</a:t>
          </a:r>
          <a:r>
            <a:rPr kumimoji="1" lang="ja-JP" altLang="ja-JP" sz="1100">
              <a:solidFill>
                <a:schemeClr val="dk1"/>
              </a:solidFill>
              <a:effectLst/>
              <a:latin typeface="+mn-lt"/>
              <a:ea typeface="+mn-ea"/>
              <a:cs typeface="+mn-cs"/>
            </a:rPr>
            <a:t>百万円）などにより前年度比</a:t>
          </a:r>
          <a:r>
            <a:rPr kumimoji="1" lang="en-US" altLang="ja-JP" sz="1100">
              <a:solidFill>
                <a:schemeClr val="dk1"/>
              </a:solidFill>
              <a:effectLst/>
              <a:latin typeface="+mn-lt"/>
              <a:ea typeface="+mn-ea"/>
              <a:cs typeface="+mn-cs"/>
            </a:rPr>
            <a:t>+0.5</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今後は創意工夫による経費抑制に努める。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20320</xdr:rowOff>
    </xdr:from>
    <xdr:to>
      <xdr:col>24</xdr:col>
      <xdr:colOff>31750</xdr:colOff>
      <xdr:row>20</xdr:row>
      <xdr:rowOff>165100</xdr:rowOff>
    </xdr:to>
    <xdr:cxnSp macro="">
      <xdr:nvCxnSpPr>
        <xdr:cNvPr id="120" name="直線コネクタ 119"/>
        <xdr:cNvCxnSpPr/>
      </xdr:nvCxnSpPr>
      <xdr:spPr>
        <a:xfrm flipV="1">
          <a:off x="16510000" y="24206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137177</xdr:rowOff>
    </xdr:from>
    <xdr:ext cx="762000" cy="259045"/>
    <xdr:sp macro="" textlink="">
      <xdr:nvSpPr>
        <xdr:cNvPr id="121" name="物件費最小値テキスト"/>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20</xdr:row>
      <xdr:rowOff>165100</xdr:rowOff>
    </xdr:from>
    <xdr:to>
      <xdr:col>24</xdr:col>
      <xdr:colOff>120650</xdr:colOff>
      <xdr:row>20</xdr:row>
      <xdr:rowOff>165100</xdr:rowOff>
    </xdr:to>
    <xdr:cxnSp macro="">
      <xdr:nvCxnSpPr>
        <xdr:cNvPr id="122" name="直線コネクタ 121"/>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106697</xdr:rowOff>
    </xdr:from>
    <xdr:ext cx="762000" cy="259045"/>
    <xdr:sp macro="" textlink="">
      <xdr:nvSpPr>
        <xdr:cNvPr id="123" name="物件費最大値テキスト"/>
        <xdr:cNvSpPr txBox="1"/>
      </xdr:nvSpPr>
      <xdr:spPr>
        <a:xfrm>
          <a:off x="16598900" y="216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a:t>
          </a:r>
          <a:endParaRPr kumimoji="1" lang="ja-JP" altLang="en-US" sz="1000" b="1">
            <a:latin typeface="ＭＳ Ｐゴシック"/>
          </a:endParaRPr>
        </a:p>
      </xdr:txBody>
    </xdr:sp>
    <xdr:clientData/>
  </xdr:oneCellAnchor>
  <xdr:twoCellAnchor>
    <xdr:from>
      <xdr:col>23</xdr:col>
      <xdr:colOff>628650</xdr:colOff>
      <xdr:row>14</xdr:row>
      <xdr:rowOff>20320</xdr:rowOff>
    </xdr:from>
    <xdr:to>
      <xdr:col>24</xdr:col>
      <xdr:colOff>120650</xdr:colOff>
      <xdr:row>14</xdr:row>
      <xdr:rowOff>20320</xdr:rowOff>
    </xdr:to>
    <xdr:cxnSp macro="">
      <xdr:nvCxnSpPr>
        <xdr:cNvPr id="124" name="直線コネクタ 123"/>
        <xdr:cNvCxnSpPr/>
      </xdr:nvCxnSpPr>
      <xdr:spPr>
        <a:xfrm>
          <a:off x="16421100" y="2420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104140</xdr:rowOff>
    </xdr:from>
    <xdr:to>
      <xdr:col>24</xdr:col>
      <xdr:colOff>31750</xdr:colOff>
      <xdr:row>18</xdr:row>
      <xdr:rowOff>142240</xdr:rowOff>
    </xdr:to>
    <xdr:cxnSp macro="">
      <xdr:nvCxnSpPr>
        <xdr:cNvPr id="125" name="直線コネクタ 124"/>
        <xdr:cNvCxnSpPr/>
      </xdr:nvCxnSpPr>
      <xdr:spPr>
        <a:xfrm>
          <a:off x="15671800" y="319024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115587</xdr:rowOff>
    </xdr:from>
    <xdr:ext cx="762000" cy="259045"/>
    <xdr:sp macro="" textlink="">
      <xdr:nvSpPr>
        <xdr:cNvPr id="126"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99060</xdr:rowOff>
    </xdr:from>
    <xdr:to>
      <xdr:col>24</xdr:col>
      <xdr:colOff>82550</xdr:colOff>
      <xdr:row>17</xdr:row>
      <xdr:rowOff>29210</xdr:rowOff>
    </xdr:to>
    <xdr:sp macro="" textlink="">
      <xdr:nvSpPr>
        <xdr:cNvPr id="127" name="フローチャート : 判断 126"/>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17</xdr:row>
      <xdr:rowOff>54610</xdr:rowOff>
    </xdr:from>
    <xdr:to>
      <xdr:col>22</xdr:col>
      <xdr:colOff>565150</xdr:colOff>
      <xdr:row>18</xdr:row>
      <xdr:rowOff>104140</xdr:rowOff>
    </xdr:to>
    <xdr:cxnSp macro="">
      <xdr:nvCxnSpPr>
        <xdr:cNvPr id="128" name="直線コネクタ 127"/>
        <xdr:cNvCxnSpPr/>
      </xdr:nvCxnSpPr>
      <xdr:spPr>
        <a:xfrm>
          <a:off x="14782800" y="29692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29" name="フローチャート : 判断 128"/>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0" name="テキスト ボックス 129"/>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16</xdr:row>
      <xdr:rowOff>134620</xdr:rowOff>
    </xdr:from>
    <xdr:to>
      <xdr:col>21</xdr:col>
      <xdr:colOff>361950</xdr:colOff>
      <xdr:row>17</xdr:row>
      <xdr:rowOff>54610</xdr:rowOff>
    </xdr:to>
    <xdr:cxnSp macro="">
      <xdr:nvCxnSpPr>
        <xdr:cNvPr id="131" name="直線コネクタ 130"/>
        <xdr:cNvCxnSpPr/>
      </xdr:nvCxnSpPr>
      <xdr:spPr>
        <a:xfrm>
          <a:off x="13893800" y="287782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60960</xdr:rowOff>
    </xdr:from>
    <xdr:to>
      <xdr:col>21</xdr:col>
      <xdr:colOff>412750</xdr:colOff>
      <xdr:row>16</xdr:row>
      <xdr:rowOff>162560</xdr:rowOff>
    </xdr:to>
    <xdr:sp macro="" textlink="">
      <xdr:nvSpPr>
        <xdr:cNvPr id="132" name="フローチャート : 判断 131"/>
        <xdr:cNvSpPr/>
      </xdr:nvSpPr>
      <xdr:spPr>
        <a:xfrm>
          <a:off x="14732000" y="280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15</xdr:row>
      <xdr:rowOff>1287</xdr:rowOff>
    </xdr:from>
    <xdr:ext cx="762000" cy="259045"/>
    <xdr:sp macro="" textlink="">
      <xdr:nvSpPr>
        <xdr:cNvPr id="133" name="テキスト ボックス 132"/>
        <xdr:cNvSpPr txBox="1"/>
      </xdr:nvSpPr>
      <xdr:spPr>
        <a:xfrm>
          <a:off x="14401800" y="2573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twoCellAnchor>
    <xdr:from>
      <xdr:col>18</xdr:col>
      <xdr:colOff>641350</xdr:colOff>
      <xdr:row>16</xdr:row>
      <xdr:rowOff>81280</xdr:rowOff>
    </xdr:from>
    <xdr:to>
      <xdr:col>20</xdr:col>
      <xdr:colOff>158750</xdr:colOff>
      <xdr:row>16</xdr:row>
      <xdr:rowOff>134620</xdr:rowOff>
    </xdr:to>
    <xdr:cxnSp macro="">
      <xdr:nvCxnSpPr>
        <xdr:cNvPr id="134" name="直線コネクタ 133"/>
        <xdr:cNvCxnSpPr/>
      </xdr:nvCxnSpPr>
      <xdr:spPr>
        <a:xfrm>
          <a:off x="13004800" y="282448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22860</xdr:rowOff>
    </xdr:from>
    <xdr:to>
      <xdr:col>20</xdr:col>
      <xdr:colOff>209550</xdr:colOff>
      <xdr:row>16</xdr:row>
      <xdr:rowOff>124460</xdr:rowOff>
    </xdr:to>
    <xdr:sp macro="" textlink="">
      <xdr:nvSpPr>
        <xdr:cNvPr id="135" name="フローチャート : 判断 134"/>
        <xdr:cNvSpPr/>
      </xdr:nvSpPr>
      <xdr:spPr>
        <a:xfrm>
          <a:off x="13843000" y="2766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134637</xdr:rowOff>
    </xdr:from>
    <xdr:ext cx="762000" cy="259045"/>
    <xdr:sp macro="" textlink="">
      <xdr:nvSpPr>
        <xdr:cNvPr id="136" name="テキスト ボックス 135"/>
        <xdr:cNvSpPr txBox="1"/>
      </xdr:nvSpPr>
      <xdr:spPr>
        <a:xfrm>
          <a:off x="13512800" y="253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0</xdr:rowOff>
    </xdr:from>
    <xdr:to>
      <xdr:col>19</xdr:col>
      <xdr:colOff>6350</xdr:colOff>
      <xdr:row>16</xdr:row>
      <xdr:rowOff>101600</xdr:rowOff>
    </xdr:to>
    <xdr:sp macro="" textlink="">
      <xdr:nvSpPr>
        <xdr:cNvPr id="137" name="フローチャート : 判断 136"/>
        <xdr:cNvSpPr/>
      </xdr:nvSpPr>
      <xdr:spPr>
        <a:xfrm>
          <a:off x="12954000" y="274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111777</xdr:rowOff>
    </xdr:from>
    <xdr:ext cx="762000" cy="259045"/>
    <xdr:sp macro="" textlink="">
      <xdr:nvSpPr>
        <xdr:cNvPr id="138" name="テキスト ボックス 137"/>
        <xdr:cNvSpPr txBox="1"/>
      </xdr:nvSpPr>
      <xdr:spPr>
        <a:xfrm>
          <a:off x="12623800" y="251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12.5</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18</xdr:row>
      <xdr:rowOff>91440</xdr:rowOff>
    </xdr:from>
    <xdr:to>
      <xdr:col>24</xdr:col>
      <xdr:colOff>82550</xdr:colOff>
      <xdr:row>19</xdr:row>
      <xdr:rowOff>21590</xdr:rowOff>
    </xdr:to>
    <xdr:sp macro="" textlink="">
      <xdr:nvSpPr>
        <xdr:cNvPr id="144" name="円/楕円 143"/>
        <xdr:cNvSpPr/>
      </xdr:nvSpPr>
      <xdr:spPr>
        <a:xfrm>
          <a:off x="16459200" y="3177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63517</xdr:rowOff>
    </xdr:from>
    <xdr:ext cx="762000" cy="259045"/>
    <xdr:sp macro="" textlink="">
      <xdr:nvSpPr>
        <xdr:cNvPr id="145" name="物件費該当値テキスト"/>
        <xdr:cNvSpPr txBox="1"/>
      </xdr:nvSpPr>
      <xdr:spPr>
        <a:xfrm>
          <a:off x="16598900" y="314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18.2</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53340</xdr:rowOff>
    </xdr:from>
    <xdr:to>
      <xdr:col>22</xdr:col>
      <xdr:colOff>615950</xdr:colOff>
      <xdr:row>18</xdr:row>
      <xdr:rowOff>154940</xdr:rowOff>
    </xdr:to>
    <xdr:sp macro="" textlink="">
      <xdr:nvSpPr>
        <xdr:cNvPr id="146" name="円/楕円 145"/>
        <xdr:cNvSpPr/>
      </xdr:nvSpPr>
      <xdr:spPr>
        <a:xfrm>
          <a:off x="15621000" y="3139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139717</xdr:rowOff>
    </xdr:from>
    <xdr:ext cx="736600" cy="259045"/>
    <xdr:sp macro="" textlink="">
      <xdr:nvSpPr>
        <xdr:cNvPr id="147" name="テキスト ボックス 146"/>
        <xdr:cNvSpPr txBox="1"/>
      </xdr:nvSpPr>
      <xdr:spPr>
        <a:xfrm>
          <a:off x="15290800" y="3225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17</xdr:row>
      <xdr:rowOff>3810</xdr:rowOff>
    </xdr:from>
    <xdr:to>
      <xdr:col>21</xdr:col>
      <xdr:colOff>412750</xdr:colOff>
      <xdr:row>17</xdr:row>
      <xdr:rowOff>105410</xdr:rowOff>
    </xdr:to>
    <xdr:sp macro="" textlink="">
      <xdr:nvSpPr>
        <xdr:cNvPr id="148" name="円/楕円 147"/>
        <xdr:cNvSpPr/>
      </xdr:nvSpPr>
      <xdr:spPr>
        <a:xfrm>
          <a:off x="14732000" y="2918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90187</xdr:rowOff>
    </xdr:from>
    <xdr:ext cx="762000" cy="259045"/>
    <xdr:sp macro="" textlink="">
      <xdr:nvSpPr>
        <xdr:cNvPr id="149" name="テキスト ボックス 148"/>
        <xdr:cNvSpPr txBox="1"/>
      </xdr:nvSpPr>
      <xdr:spPr>
        <a:xfrm>
          <a:off x="14401800" y="3004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20</xdr:col>
      <xdr:colOff>107950</xdr:colOff>
      <xdr:row>16</xdr:row>
      <xdr:rowOff>83820</xdr:rowOff>
    </xdr:from>
    <xdr:to>
      <xdr:col>20</xdr:col>
      <xdr:colOff>209550</xdr:colOff>
      <xdr:row>17</xdr:row>
      <xdr:rowOff>13970</xdr:rowOff>
    </xdr:to>
    <xdr:sp macro="" textlink="">
      <xdr:nvSpPr>
        <xdr:cNvPr id="150" name="円/楕円 149"/>
        <xdr:cNvSpPr/>
      </xdr:nvSpPr>
      <xdr:spPr>
        <a:xfrm>
          <a:off x="13843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170197</xdr:rowOff>
    </xdr:from>
    <xdr:ext cx="762000" cy="259045"/>
    <xdr:sp macro="" textlink="">
      <xdr:nvSpPr>
        <xdr:cNvPr id="151" name="テキスト ボックス 150"/>
        <xdr:cNvSpPr txBox="1"/>
      </xdr:nvSpPr>
      <xdr:spPr>
        <a:xfrm>
          <a:off x="13512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13.6</a:t>
          </a:r>
          <a:endParaRPr kumimoji="1" lang="ja-JP" altLang="en-US" sz="1000" b="1">
            <a:solidFill>
              <a:srgbClr val="FF0000"/>
            </a:solidFill>
            <a:latin typeface="ＭＳ Ｐゴシック"/>
          </a:endParaRPr>
        </a:p>
      </xdr:txBody>
    </xdr:sp>
    <xdr:clientData/>
  </xdr:oneCellAnchor>
  <xdr:twoCellAnchor>
    <xdr:from>
      <xdr:col>18</xdr:col>
      <xdr:colOff>590550</xdr:colOff>
      <xdr:row>16</xdr:row>
      <xdr:rowOff>30480</xdr:rowOff>
    </xdr:from>
    <xdr:to>
      <xdr:col>19</xdr:col>
      <xdr:colOff>6350</xdr:colOff>
      <xdr:row>16</xdr:row>
      <xdr:rowOff>132080</xdr:rowOff>
    </xdr:to>
    <xdr:sp macro="" textlink="">
      <xdr:nvSpPr>
        <xdr:cNvPr id="152" name="円/楕円 151"/>
        <xdr:cNvSpPr/>
      </xdr:nvSpPr>
      <xdr:spPr>
        <a:xfrm>
          <a:off x="12954000" y="277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116857</xdr:rowOff>
    </xdr:from>
    <xdr:ext cx="762000" cy="259045"/>
    <xdr:sp macro="" textlink="">
      <xdr:nvSpPr>
        <xdr:cNvPr id="153" name="テキスト ボックス 152"/>
        <xdr:cNvSpPr txBox="1"/>
      </xdr:nvSpPr>
      <xdr:spPr>
        <a:xfrm>
          <a:off x="12623800" y="2860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+5.2</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en-US" sz="1100">
              <a:solidFill>
                <a:schemeClr val="dk1"/>
              </a:solidFill>
              <a:effectLst/>
              <a:latin typeface="+mn-lt"/>
              <a:ea typeface="+mn-ea"/>
              <a:cs typeface="+mn-cs"/>
            </a:rPr>
            <a:t>保育所扶助費（</a:t>
          </a:r>
          <a:r>
            <a:rPr kumimoji="1" lang="en-US" altLang="ja-JP" sz="1100">
              <a:solidFill>
                <a:schemeClr val="dk1"/>
              </a:solidFill>
              <a:effectLst/>
              <a:latin typeface="+mn-lt"/>
              <a:ea typeface="+mn-ea"/>
              <a:cs typeface="+mn-cs"/>
            </a:rPr>
            <a:t>+44</a:t>
          </a:r>
          <a:r>
            <a:rPr kumimoji="1" lang="ja-JP" altLang="en-US" sz="1100">
              <a:solidFill>
                <a:schemeClr val="dk1"/>
              </a:solidFill>
              <a:effectLst/>
              <a:latin typeface="+mn-lt"/>
              <a:ea typeface="+mn-ea"/>
              <a:cs typeface="+mn-cs"/>
            </a:rPr>
            <a:t>百万円）、高齢者外出支援タクシー利用助成（</a:t>
          </a:r>
          <a:r>
            <a:rPr kumimoji="1" lang="en-US" altLang="ja-JP" sz="1100">
              <a:solidFill>
                <a:schemeClr val="dk1"/>
              </a:solidFill>
              <a:effectLst/>
              <a:latin typeface="+mn-lt"/>
              <a:ea typeface="+mn-ea"/>
              <a:cs typeface="+mn-cs"/>
            </a:rPr>
            <a:t>+3</a:t>
          </a:r>
          <a:r>
            <a:rPr kumimoji="1" lang="ja-JP" altLang="en-US" sz="1100">
              <a:solidFill>
                <a:schemeClr val="dk1"/>
              </a:solidFill>
              <a:effectLst/>
              <a:latin typeface="+mn-lt"/>
              <a:ea typeface="+mn-ea"/>
              <a:cs typeface="+mn-cs"/>
            </a:rPr>
            <a:t>百万円）、不妊治療助成（</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などの増要因があげられる。</a:t>
          </a:r>
          <a:endParaRPr lang="ja-JP" altLang="ja-JP" sz="1400">
            <a:effectLst/>
          </a:endParaRPr>
        </a:p>
        <a:p>
          <a:r>
            <a:rPr kumimoji="1" lang="ja-JP" altLang="ja-JP" sz="1100">
              <a:solidFill>
                <a:schemeClr val="dk1"/>
              </a:solidFill>
              <a:effectLst/>
              <a:latin typeface="+mn-lt"/>
              <a:ea typeface="+mn-ea"/>
              <a:cs typeface="+mn-cs"/>
            </a:rPr>
            <a:t>これら扶助費の抑制は困難であるが、他の経常経費の抑制に努め、財政圧迫に歯止めをかける。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53522</xdr:rowOff>
    </xdr:from>
    <xdr:to>
      <xdr:col>7</xdr:col>
      <xdr:colOff>15875</xdr:colOff>
      <xdr:row>61</xdr:row>
      <xdr:rowOff>118835</xdr:rowOff>
    </xdr:to>
    <xdr:cxnSp macro="">
      <xdr:nvCxnSpPr>
        <xdr:cNvPr id="183" name="直線コネクタ 182"/>
        <xdr:cNvCxnSpPr/>
      </xdr:nvCxnSpPr>
      <xdr:spPr>
        <a:xfrm flipV="1">
          <a:off x="4826000" y="9140372"/>
          <a:ext cx="0" cy="1436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90912</xdr:rowOff>
    </xdr:from>
    <xdr:ext cx="762000" cy="259045"/>
    <xdr:sp macro="" textlink="">
      <xdr:nvSpPr>
        <xdr:cNvPr id="184" name="扶助費最小値テキスト"/>
        <xdr:cNvSpPr txBox="1"/>
      </xdr:nvSpPr>
      <xdr:spPr>
        <a:xfrm>
          <a:off x="4914900" y="10549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11.5</a:t>
          </a:r>
          <a:endParaRPr kumimoji="1" lang="ja-JP" altLang="en-US" sz="1000" b="1">
            <a:latin typeface="ＭＳ Ｐゴシック"/>
          </a:endParaRPr>
        </a:p>
      </xdr:txBody>
    </xdr:sp>
    <xdr:clientData/>
  </xdr:oneCellAnchor>
  <xdr:twoCellAnchor>
    <xdr:from>
      <xdr:col>6</xdr:col>
      <xdr:colOff>612775</xdr:colOff>
      <xdr:row>61</xdr:row>
      <xdr:rowOff>118835</xdr:rowOff>
    </xdr:from>
    <xdr:to>
      <xdr:col>7</xdr:col>
      <xdr:colOff>104775</xdr:colOff>
      <xdr:row>61</xdr:row>
      <xdr:rowOff>118835</xdr:rowOff>
    </xdr:to>
    <xdr:cxnSp macro="">
      <xdr:nvCxnSpPr>
        <xdr:cNvPr id="185" name="直線コネクタ 184"/>
        <xdr:cNvCxnSpPr/>
      </xdr:nvCxnSpPr>
      <xdr:spPr>
        <a:xfrm>
          <a:off x="4737100" y="10577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139899</xdr:rowOff>
    </xdr:from>
    <xdr:ext cx="762000" cy="259045"/>
    <xdr:sp macro="" textlink="">
      <xdr:nvSpPr>
        <xdr:cNvPr id="186" name="扶助費最大値テキスト"/>
        <xdr:cNvSpPr txBox="1"/>
      </xdr:nvSpPr>
      <xdr:spPr>
        <a:xfrm>
          <a:off x="49149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6</xdr:col>
      <xdr:colOff>612775</xdr:colOff>
      <xdr:row>53</xdr:row>
      <xdr:rowOff>53522</xdr:rowOff>
    </xdr:from>
    <xdr:to>
      <xdr:col>7</xdr:col>
      <xdr:colOff>104775</xdr:colOff>
      <xdr:row>53</xdr:row>
      <xdr:rowOff>53522</xdr:rowOff>
    </xdr:to>
    <xdr:cxnSp macro="">
      <xdr:nvCxnSpPr>
        <xdr:cNvPr id="187" name="直線コネクタ 186"/>
        <xdr:cNvCxnSpPr/>
      </xdr:nvCxnSpPr>
      <xdr:spPr>
        <a:xfrm>
          <a:off x="4737100" y="9140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60</xdr:row>
      <xdr:rowOff>45357</xdr:rowOff>
    </xdr:from>
    <xdr:to>
      <xdr:col>7</xdr:col>
      <xdr:colOff>15875</xdr:colOff>
      <xdr:row>61</xdr:row>
      <xdr:rowOff>118835</xdr:rowOff>
    </xdr:to>
    <xdr:cxnSp macro="">
      <xdr:nvCxnSpPr>
        <xdr:cNvPr id="188" name="直線コネクタ 187"/>
        <xdr:cNvCxnSpPr/>
      </xdr:nvCxnSpPr>
      <xdr:spPr>
        <a:xfrm>
          <a:off x="3987800" y="10332357"/>
          <a:ext cx="838200" cy="244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92727</xdr:rowOff>
    </xdr:from>
    <xdr:ext cx="762000" cy="259045"/>
    <xdr:sp macro="" textlink="">
      <xdr:nvSpPr>
        <xdr:cNvPr id="189" name="扶助費平均値テキスト"/>
        <xdr:cNvSpPr txBox="1"/>
      </xdr:nvSpPr>
      <xdr:spPr>
        <a:xfrm>
          <a:off x="4914900" y="9522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6.3</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76200</xdr:rowOff>
    </xdr:from>
    <xdr:to>
      <xdr:col>7</xdr:col>
      <xdr:colOff>66675</xdr:colOff>
      <xdr:row>57</xdr:row>
      <xdr:rowOff>6350</xdr:rowOff>
    </xdr:to>
    <xdr:sp macro="" textlink="">
      <xdr:nvSpPr>
        <xdr:cNvPr id="190" name="フローチャート : 判断 189"/>
        <xdr:cNvSpPr/>
      </xdr:nvSpPr>
      <xdr:spPr>
        <a:xfrm>
          <a:off x="47752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58</xdr:row>
      <xdr:rowOff>159657</xdr:rowOff>
    </xdr:from>
    <xdr:to>
      <xdr:col>5</xdr:col>
      <xdr:colOff>549275</xdr:colOff>
      <xdr:row>60</xdr:row>
      <xdr:rowOff>45357</xdr:rowOff>
    </xdr:to>
    <xdr:cxnSp macro="">
      <xdr:nvCxnSpPr>
        <xdr:cNvPr id="191" name="直線コネクタ 190"/>
        <xdr:cNvCxnSpPr/>
      </xdr:nvCxnSpPr>
      <xdr:spPr>
        <a:xfrm>
          <a:off x="3098800" y="101037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166007</xdr:rowOff>
    </xdr:from>
    <xdr:to>
      <xdr:col>5</xdr:col>
      <xdr:colOff>600075</xdr:colOff>
      <xdr:row>56</xdr:row>
      <xdr:rowOff>96157</xdr:rowOff>
    </xdr:to>
    <xdr:sp macro="" textlink="">
      <xdr:nvSpPr>
        <xdr:cNvPr id="192" name="フローチャート : 判断 191"/>
        <xdr:cNvSpPr/>
      </xdr:nvSpPr>
      <xdr:spPr>
        <a:xfrm>
          <a:off x="3937000" y="959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106334</xdr:rowOff>
    </xdr:from>
    <xdr:ext cx="736600" cy="259045"/>
    <xdr:sp macro="" textlink="">
      <xdr:nvSpPr>
        <xdr:cNvPr id="193" name="テキスト ボックス 192"/>
        <xdr:cNvSpPr txBox="1"/>
      </xdr:nvSpPr>
      <xdr:spPr>
        <a:xfrm>
          <a:off x="3606800" y="93646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a:t>
          </a:r>
          <a:endParaRPr kumimoji="1" lang="ja-JP" altLang="en-US" sz="1000" b="1">
            <a:solidFill>
              <a:srgbClr val="000080"/>
            </a:solidFill>
            <a:latin typeface="ＭＳ Ｐゴシック"/>
          </a:endParaRPr>
        </a:p>
      </xdr:txBody>
    </xdr:sp>
    <xdr:clientData/>
  </xdr:oneCellAnchor>
  <xdr:twoCellAnchor>
    <xdr:from>
      <xdr:col>3</xdr:col>
      <xdr:colOff>142875</xdr:colOff>
      <xdr:row>58</xdr:row>
      <xdr:rowOff>110672</xdr:rowOff>
    </xdr:from>
    <xdr:to>
      <xdr:col>4</xdr:col>
      <xdr:colOff>346075</xdr:colOff>
      <xdr:row>58</xdr:row>
      <xdr:rowOff>159657</xdr:rowOff>
    </xdr:to>
    <xdr:cxnSp macro="">
      <xdr:nvCxnSpPr>
        <xdr:cNvPr id="194" name="直線コネクタ 193"/>
        <xdr:cNvCxnSpPr/>
      </xdr:nvCxnSpPr>
      <xdr:spPr>
        <a:xfrm>
          <a:off x="2209800" y="10054772"/>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84365</xdr:rowOff>
    </xdr:from>
    <xdr:to>
      <xdr:col>4</xdr:col>
      <xdr:colOff>396875</xdr:colOff>
      <xdr:row>56</xdr:row>
      <xdr:rowOff>14515</xdr:rowOff>
    </xdr:to>
    <xdr:sp macro="" textlink="">
      <xdr:nvSpPr>
        <xdr:cNvPr id="195" name="フローチャート : 判断 194"/>
        <xdr:cNvSpPr/>
      </xdr:nvSpPr>
      <xdr:spPr>
        <a:xfrm>
          <a:off x="3048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24692</xdr:rowOff>
    </xdr:from>
    <xdr:ext cx="762000" cy="259045"/>
    <xdr:sp macro="" textlink="">
      <xdr:nvSpPr>
        <xdr:cNvPr id="196" name="テキスト ボックス 195"/>
        <xdr:cNvSpPr txBox="1"/>
      </xdr:nvSpPr>
      <xdr:spPr>
        <a:xfrm>
          <a:off x="2717800" y="9282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625475</xdr:colOff>
      <xdr:row>58</xdr:row>
      <xdr:rowOff>29028</xdr:rowOff>
    </xdr:from>
    <xdr:to>
      <xdr:col>3</xdr:col>
      <xdr:colOff>142875</xdr:colOff>
      <xdr:row>58</xdr:row>
      <xdr:rowOff>110672</xdr:rowOff>
    </xdr:to>
    <xdr:cxnSp macro="">
      <xdr:nvCxnSpPr>
        <xdr:cNvPr id="197" name="直線コネクタ 196"/>
        <xdr:cNvCxnSpPr/>
      </xdr:nvCxnSpPr>
      <xdr:spPr>
        <a:xfrm>
          <a:off x="1320800" y="9973128"/>
          <a:ext cx="889000" cy="81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51707</xdr:rowOff>
    </xdr:from>
    <xdr:to>
      <xdr:col>3</xdr:col>
      <xdr:colOff>193675</xdr:colOff>
      <xdr:row>55</xdr:row>
      <xdr:rowOff>153307</xdr:rowOff>
    </xdr:to>
    <xdr:sp macro="" textlink="">
      <xdr:nvSpPr>
        <xdr:cNvPr id="198" name="フローチャート : 判断 197"/>
        <xdr:cNvSpPr/>
      </xdr:nvSpPr>
      <xdr:spPr>
        <a:xfrm>
          <a:off x="2159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163484</xdr:rowOff>
    </xdr:from>
    <xdr:ext cx="762000" cy="259045"/>
    <xdr:sp macro="" textlink="">
      <xdr:nvSpPr>
        <xdr:cNvPr id="199" name="テキスト ボックス 198"/>
        <xdr:cNvSpPr txBox="1"/>
      </xdr:nvSpPr>
      <xdr:spPr>
        <a:xfrm>
          <a:off x="1828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51707</xdr:rowOff>
    </xdr:from>
    <xdr:to>
      <xdr:col>1</xdr:col>
      <xdr:colOff>676275</xdr:colOff>
      <xdr:row>55</xdr:row>
      <xdr:rowOff>153307</xdr:rowOff>
    </xdr:to>
    <xdr:sp macro="" textlink="">
      <xdr:nvSpPr>
        <xdr:cNvPr id="200" name="フローチャート : 判断 199"/>
        <xdr:cNvSpPr/>
      </xdr:nvSpPr>
      <xdr:spPr>
        <a:xfrm>
          <a:off x="1270000" y="948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163484</xdr:rowOff>
    </xdr:from>
    <xdr:ext cx="762000" cy="259045"/>
    <xdr:sp macro="" textlink="">
      <xdr:nvSpPr>
        <xdr:cNvPr id="201" name="テキスト ボックス 200"/>
        <xdr:cNvSpPr txBox="1"/>
      </xdr:nvSpPr>
      <xdr:spPr>
        <a:xfrm>
          <a:off x="939800" y="925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61</xdr:row>
      <xdr:rowOff>68035</xdr:rowOff>
    </xdr:from>
    <xdr:to>
      <xdr:col>7</xdr:col>
      <xdr:colOff>66675</xdr:colOff>
      <xdr:row>61</xdr:row>
      <xdr:rowOff>169635</xdr:rowOff>
    </xdr:to>
    <xdr:sp macro="" textlink="">
      <xdr:nvSpPr>
        <xdr:cNvPr id="207" name="円/楕円 206"/>
        <xdr:cNvSpPr/>
      </xdr:nvSpPr>
      <xdr:spPr>
        <a:xfrm>
          <a:off x="4775200" y="10526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60</xdr:row>
      <xdr:rowOff>148062</xdr:rowOff>
    </xdr:from>
    <xdr:ext cx="762000" cy="259045"/>
    <xdr:sp macro="" textlink="">
      <xdr:nvSpPr>
        <xdr:cNvPr id="208" name="扶助費該当値テキスト"/>
        <xdr:cNvSpPr txBox="1"/>
      </xdr:nvSpPr>
      <xdr:spPr>
        <a:xfrm>
          <a:off x="4914900" y="10435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5</xdr:col>
      <xdr:colOff>498475</xdr:colOff>
      <xdr:row>59</xdr:row>
      <xdr:rowOff>166007</xdr:rowOff>
    </xdr:from>
    <xdr:to>
      <xdr:col>5</xdr:col>
      <xdr:colOff>600075</xdr:colOff>
      <xdr:row>60</xdr:row>
      <xdr:rowOff>96157</xdr:rowOff>
    </xdr:to>
    <xdr:sp macro="" textlink="">
      <xdr:nvSpPr>
        <xdr:cNvPr id="209" name="円/楕円 208"/>
        <xdr:cNvSpPr/>
      </xdr:nvSpPr>
      <xdr:spPr>
        <a:xfrm>
          <a:off x="3937000" y="10281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60</xdr:row>
      <xdr:rowOff>80934</xdr:rowOff>
    </xdr:from>
    <xdr:ext cx="736600" cy="259045"/>
    <xdr:sp macro="" textlink="">
      <xdr:nvSpPr>
        <xdr:cNvPr id="210" name="テキスト ボックス 209"/>
        <xdr:cNvSpPr txBox="1"/>
      </xdr:nvSpPr>
      <xdr:spPr>
        <a:xfrm>
          <a:off x="3606800" y="10367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4</xdr:col>
      <xdr:colOff>295275</xdr:colOff>
      <xdr:row>58</xdr:row>
      <xdr:rowOff>108857</xdr:rowOff>
    </xdr:from>
    <xdr:to>
      <xdr:col>4</xdr:col>
      <xdr:colOff>396875</xdr:colOff>
      <xdr:row>59</xdr:row>
      <xdr:rowOff>39007</xdr:rowOff>
    </xdr:to>
    <xdr:sp macro="" textlink="">
      <xdr:nvSpPr>
        <xdr:cNvPr id="211" name="円/楕円 210"/>
        <xdr:cNvSpPr/>
      </xdr:nvSpPr>
      <xdr:spPr>
        <a:xfrm>
          <a:off x="3048000" y="10052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59</xdr:row>
      <xdr:rowOff>23784</xdr:rowOff>
    </xdr:from>
    <xdr:ext cx="762000" cy="259045"/>
    <xdr:sp macro="" textlink="">
      <xdr:nvSpPr>
        <xdr:cNvPr id="212" name="テキスト ボックス 211"/>
        <xdr:cNvSpPr txBox="1"/>
      </xdr:nvSpPr>
      <xdr:spPr>
        <a:xfrm>
          <a:off x="2717800" y="10139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3</xdr:col>
      <xdr:colOff>92075</xdr:colOff>
      <xdr:row>58</xdr:row>
      <xdr:rowOff>59872</xdr:rowOff>
    </xdr:from>
    <xdr:to>
      <xdr:col>3</xdr:col>
      <xdr:colOff>193675</xdr:colOff>
      <xdr:row>58</xdr:row>
      <xdr:rowOff>161472</xdr:rowOff>
    </xdr:to>
    <xdr:sp macro="" textlink="">
      <xdr:nvSpPr>
        <xdr:cNvPr id="213" name="円/楕円 212"/>
        <xdr:cNvSpPr/>
      </xdr:nvSpPr>
      <xdr:spPr>
        <a:xfrm>
          <a:off x="2159000" y="10003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58</xdr:row>
      <xdr:rowOff>146249</xdr:rowOff>
    </xdr:from>
    <xdr:ext cx="762000" cy="259045"/>
    <xdr:sp macro="" textlink="">
      <xdr:nvSpPr>
        <xdr:cNvPr id="214" name="テキスト ボックス 213"/>
        <xdr:cNvSpPr txBox="1"/>
      </xdr:nvSpPr>
      <xdr:spPr>
        <a:xfrm>
          <a:off x="1828800" y="1009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1</xdr:col>
      <xdr:colOff>574675</xdr:colOff>
      <xdr:row>57</xdr:row>
      <xdr:rowOff>149678</xdr:rowOff>
    </xdr:from>
    <xdr:to>
      <xdr:col>1</xdr:col>
      <xdr:colOff>676275</xdr:colOff>
      <xdr:row>58</xdr:row>
      <xdr:rowOff>79828</xdr:rowOff>
    </xdr:to>
    <xdr:sp macro="" textlink="">
      <xdr:nvSpPr>
        <xdr:cNvPr id="215" name="円/楕円 214"/>
        <xdr:cNvSpPr/>
      </xdr:nvSpPr>
      <xdr:spPr>
        <a:xfrm>
          <a:off x="1270000" y="9922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58</xdr:row>
      <xdr:rowOff>64605</xdr:rowOff>
    </xdr:from>
    <xdr:ext cx="762000" cy="259045"/>
    <xdr:sp macro="" textlink="">
      <xdr:nvSpPr>
        <xdr:cNvPr id="216" name="テキスト ボックス 215"/>
        <xdr:cNvSpPr txBox="1"/>
      </xdr:nvSpPr>
      <xdr:spPr>
        <a:xfrm>
          <a:off x="939800" y="1000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38/54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13.0</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+0.1</a:t>
          </a:r>
          <a:r>
            <a:rPr kumimoji="1" lang="ja-JP" altLang="ja-JP" sz="1100">
              <a:solidFill>
                <a:schemeClr val="dk1"/>
              </a:solidFill>
              <a:effectLst/>
              <a:latin typeface="+mn-lt"/>
              <a:ea typeface="+mn-ea"/>
              <a:cs typeface="+mn-cs"/>
            </a:rPr>
            <a:t>ポイントとなっおり、</a:t>
          </a:r>
          <a:r>
            <a:rPr kumimoji="1" lang="ja-JP" altLang="en-US" sz="1100">
              <a:solidFill>
                <a:schemeClr val="dk1"/>
              </a:solidFill>
              <a:effectLst/>
              <a:latin typeface="+mn-lt"/>
              <a:ea typeface="+mn-ea"/>
              <a:cs typeface="+mn-cs"/>
            </a:rPr>
            <a:t>後期高齢者医療広域連合負担金の増（</a:t>
          </a:r>
          <a:r>
            <a:rPr kumimoji="1" lang="en-US" altLang="ja-JP" sz="1100">
              <a:solidFill>
                <a:schemeClr val="dk1"/>
              </a:solidFill>
              <a:effectLst/>
              <a:latin typeface="+mn-lt"/>
              <a:ea typeface="+mn-ea"/>
              <a:cs typeface="+mn-cs"/>
            </a:rPr>
            <a:t>+5</a:t>
          </a:r>
          <a:r>
            <a:rPr kumimoji="1" lang="ja-JP" altLang="en-US" sz="1100">
              <a:solidFill>
                <a:schemeClr val="dk1"/>
              </a:solidFill>
              <a:effectLst/>
              <a:latin typeface="+mn-lt"/>
              <a:ea typeface="+mn-ea"/>
              <a:cs typeface="+mn-cs"/>
            </a:rPr>
            <a:t>百万円）、国民健康保険特別会計繰出金の増（</a:t>
          </a:r>
          <a:r>
            <a:rPr kumimoji="1" lang="en-US" altLang="ja-JP" sz="1100">
              <a:solidFill>
                <a:schemeClr val="dk1"/>
              </a:solidFill>
              <a:effectLst/>
              <a:latin typeface="+mn-lt"/>
              <a:ea typeface="+mn-ea"/>
              <a:cs typeface="+mn-cs"/>
            </a:rPr>
            <a:t>+1</a:t>
          </a:r>
          <a:r>
            <a:rPr kumimoji="1" lang="ja-JP" altLang="en-US" sz="1100">
              <a:solidFill>
                <a:schemeClr val="dk1"/>
              </a:solidFill>
              <a:effectLst/>
              <a:latin typeface="+mn-lt"/>
              <a:ea typeface="+mn-ea"/>
              <a:cs typeface="+mn-cs"/>
            </a:rPr>
            <a:t>百万円）が主な</a:t>
          </a:r>
          <a:r>
            <a:rPr kumimoji="1" lang="ja-JP" altLang="ja-JP" sz="1100">
              <a:solidFill>
                <a:schemeClr val="dk1"/>
              </a:solidFill>
              <a:effectLst/>
              <a:latin typeface="+mn-lt"/>
              <a:ea typeface="+mn-ea"/>
              <a:cs typeface="+mn-cs"/>
            </a:rPr>
            <a:t>要因</a:t>
          </a:r>
          <a:r>
            <a:rPr kumimoji="1" lang="ja-JP" altLang="en-US" sz="1100">
              <a:solidFill>
                <a:schemeClr val="dk1"/>
              </a:solidFill>
              <a:effectLst/>
              <a:latin typeface="+mn-lt"/>
              <a:ea typeface="+mn-ea"/>
              <a:cs typeface="+mn-cs"/>
            </a:rPr>
            <a:t>である。</a:t>
          </a:r>
          <a:r>
            <a:rPr kumimoji="1" lang="ja-JP" altLang="ja-JP" sz="1100">
              <a:solidFill>
                <a:schemeClr val="dk1"/>
              </a:solidFill>
              <a:effectLst/>
              <a:latin typeface="+mn-lt"/>
              <a:ea typeface="+mn-ea"/>
              <a:cs typeface="+mn-cs"/>
            </a:rPr>
            <a:t>類似団体比は</a:t>
          </a:r>
          <a:r>
            <a:rPr kumimoji="1" lang="en-US" altLang="ja-JP" sz="1100">
              <a:solidFill>
                <a:schemeClr val="dk1"/>
              </a:solidFill>
              <a:effectLst/>
              <a:latin typeface="+mn-lt"/>
              <a:ea typeface="+mn-ea"/>
              <a:cs typeface="+mn-cs"/>
            </a:rPr>
            <a:t>+2.3</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今後も特別会計への繰出金の抑制を図るために各特別会計の適正な事業運営に努める必要がある。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60</xdr:row>
      <xdr:rowOff>127000</xdr:rowOff>
    </xdr:from>
    <xdr:to>
      <xdr:col>24</xdr:col>
      <xdr:colOff>590550</xdr:colOff>
      <xdr:row>60</xdr:row>
      <xdr:rowOff>127000</xdr:rowOff>
    </xdr:to>
    <xdr:cxnSp macro="">
      <xdr:nvCxnSpPr>
        <xdr:cNvPr id="231" name="直線コネクタ 230"/>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156227</xdr:rowOff>
    </xdr:from>
    <xdr:ext cx="508000" cy="259045"/>
    <xdr:sp macro="" textlink="">
      <xdr:nvSpPr>
        <xdr:cNvPr id="232" name="テキスト ボックス 231"/>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54</xdr:row>
      <xdr:rowOff>12700</xdr:rowOff>
    </xdr:from>
    <xdr:to>
      <xdr:col>24</xdr:col>
      <xdr:colOff>590550</xdr:colOff>
      <xdr:row>54</xdr:row>
      <xdr:rowOff>12700</xdr:rowOff>
    </xdr:to>
    <xdr:cxnSp macro="">
      <xdr:nvCxnSpPr>
        <xdr:cNvPr id="235" name="直線コネクタ 234"/>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41927</xdr:rowOff>
    </xdr:from>
    <xdr:ext cx="508000" cy="259045"/>
    <xdr:sp macro="" textlink="">
      <xdr:nvSpPr>
        <xdr:cNvPr id="236" name="テキスト ボックス 235"/>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7" name="直線コネクタ 23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132715</xdr:rowOff>
    </xdr:from>
    <xdr:to>
      <xdr:col>24</xdr:col>
      <xdr:colOff>31750</xdr:colOff>
      <xdr:row>61</xdr:row>
      <xdr:rowOff>92710</xdr:rowOff>
    </xdr:to>
    <xdr:cxnSp macro="">
      <xdr:nvCxnSpPr>
        <xdr:cNvPr id="239" name="直線コネクタ 238"/>
        <xdr:cNvCxnSpPr/>
      </xdr:nvCxnSpPr>
      <xdr:spPr>
        <a:xfrm flipV="1">
          <a:off x="16510000" y="9391015"/>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64787</xdr:rowOff>
    </xdr:from>
    <xdr:ext cx="762000" cy="259045"/>
    <xdr:sp macro="" textlink="">
      <xdr:nvSpPr>
        <xdr:cNvPr id="240" name="その他最小値テキスト"/>
        <xdr:cNvSpPr txBox="1"/>
      </xdr:nvSpPr>
      <xdr:spPr>
        <a:xfrm>
          <a:off x="16598900" y="10523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22.4</a:t>
          </a:r>
          <a:endParaRPr kumimoji="1" lang="ja-JP" altLang="en-US" sz="1000" b="1">
            <a:latin typeface="ＭＳ Ｐゴシック"/>
          </a:endParaRPr>
        </a:p>
      </xdr:txBody>
    </xdr:sp>
    <xdr:clientData/>
  </xdr:oneCellAnchor>
  <xdr:twoCellAnchor>
    <xdr:from>
      <xdr:col>23</xdr:col>
      <xdr:colOff>628650</xdr:colOff>
      <xdr:row>61</xdr:row>
      <xdr:rowOff>92710</xdr:rowOff>
    </xdr:from>
    <xdr:to>
      <xdr:col>24</xdr:col>
      <xdr:colOff>120650</xdr:colOff>
      <xdr:row>61</xdr:row>
      <xdr:rowOff>92710</xdr:rowOff>
    </xdr:to>
    <xdr:cxnSp macro="">
      <xdr:nvCxnSpPr>
        <xdr:cNvPr id="241" name="直線コネクタ 240"/>
        <xdr:cNvCxnSpPr/>
      </xdr:nvCxnSpPr>
      <xdr:spPr>
        <a:xfrm>
          <a:off x="16421100" y="10551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47642</xdr:rowOff>
    </xdr:from>
    <xdr:ext cx="762000" cy="259045"/>
    <xdr:sp macro="" textlink="">
      <xdr:nvSpPr>
        <xdr:cNvPr id="242" name="その他最大値テキスト"/>
        <xdr:cNvSpPr txBox="1"/>
      </xdr:nvSpPr>
      <xdr:spPr>
        <a:xfrm>
          <a:off x="16598900" y="9134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628650</xdr:colOff>
      <xdr:row>54</xdr:row>
      <xdr:rowOff>132715</xdr:rowOff>
    </xdr:from>
    <xdr:to>
      <xdr:col>24</xdr:col>
      <xdr:colOff>120650</xdr:colOff>
      <xdr:row>54</xdr:row>
      <xdr:rowOff>132715</xdr:rowOff>
    </xdr:to>
    <xdr:cxnSp macro="">
      <xdr:nvCxnSpPr>
        <xdr:cNvPr id="243" name="直線コネクタ 242"/>
        <xdr:cNvCxnSpPr/>
      </xdr:nvCxnSpPr>
      <xdr:spPr>
        <a:xfrm>
          <a:off x="16421100" y="9391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59</xdr:row>
      <xdr:rowOff>69850</xdr:rowOff>
    </xdr:from>
    <xdr:to>
      <xdr:col>24</xdr:col>
      <xdr:colOff>31750</xdr:colOff>
      <xdr:row>59</xdr:row>
      <xdr:rowOff>75565</xdr:rowOff>
    </xdr:to>
    <xdr:cxnSp macro="">
      <xdr:nvCxnSpPr>
        <xdr:cNvPr id="244" name="直線コネクタ 243"/>
        <xdr:cNvCxnSpPr/>
      </xdr:nvCxnSpPr>
      <xdr:spPr>
        <a:xfrm>
          <a:off x="15671800" y="1018540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57</xdr:row>
      <xdr:rowOff>81297</xdr:rowOff>
    </xdr:from>
    <xdr:ext cx="762000" cy="259045"/>
    <xdr:sp macro="" textlink="">
      <xdr:nvSpPr>
        <xdr:cNvPr id="245" name="その他平均値テキスト"/>
        <xdr:cNvSpPr txBox="1"/>
      </xdr:nvSpPr>
      <xdr:spPr>
        <a:xfrm>
          <a:off x="16598900" y="98539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13.8</a:t>
          </a:r>
          <a:endParaRPr kumimoji="1" lang="ja-JP" altLang="en-US" sz="1000" b="1">
            <a:solidFill>
              <a:srgbClr val="000080"/>
            </a:solidFill>
            <a:latin typeface="ＭＳ Ｐゴシック"/>
          </a:endParaRPr>
        </a:p>
      </xdr:txBody>
    </xdr:sp>
    <xdr:clientData/>
  </xdr:oneCellAnchor>
  <xdr:twoCellAnchor>
    <xdr:from>
      <xdr:col>23</xdr:col>
      <xdr:colOff>666750</xdr:colOff>
      <xdr:row>58</xdr:row>
      <xdr:rowOff>64770</xdr:rowOff>
    </xdr:from>
    <xdr:to>
      <xdr:col>24</xdr:col>
      <xdr:colOff>82550</xdr:colOff>
      <xdr:row>58</xdr:row>
      <xdr:rowOff>166370</xdr:rowOff>
    </xdr:to>
    <xdr:sp macro="" textlink="">
      <xdr:nvSpPr>
        <xdr:cNvPr id="246" name="フローチャート : 判断 245"/>
        <xdr:cNvSpPr/>
      </xdr:nvSpPr>
      <xdr:spPr>
        <a:xfrm>
          <a:off x="16459200" y="10008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59</xdr:row>
      <xdr:rowOff>69850</xdr:rowOff>
    </xdr:from>
    <xdr:to>
      <xdr:col>22</xdr:col>
      <xdr:colOff>565150</xdr:colOff>
      <xdr:row>59</xdr:row>
      <xdr:rowOff>115570</xdr:rowOff>
    </xdr:to>
    <xdr:cxnSp macro="">
      <xdr:nvCxnSpPr>
        <xdr:cNvPr id="247" name="直線コネクタ 246"/>
        <xdr:cNvCxnSpPr/>
      </xdr:nvCxnSpPr>
      <xdr:spPr>
        <a:xfrm flipV="1">
          <a:off x="14782800" y="101854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58</xdr:row>
      <xdr:rowOff>47625</xdr:rowOff>
    </xdr:from>
    <xdr:to>
      <xdr:col>22</xdr:col>
      <xdr:colOff>615950</xdr:colOff>
      <xdr:row>58</xdr:row>
      <xdr:rowOff>149225</xdr:rowOff>
    </xdr:to>
    <xdr:sp macro="" textlink="">
      <xdr:nvSpPr>
        <xdr:cNvPr id="248" name="フローチャート : 判断 247"/>
        <xdr:cNvSpPr/>
      </xdr:nvSpPr>
      <xdr:spPr>
        <a:xfrm>
          <a:off x="15621000" y="9991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159402</xdr:rowOff>
    </xdr:from>
    <xdr:ext cx="736600" cy="259045"/>
    <xdr:sp macro="" textlink="">
      <xdr:nvSpPr>
        <xdr:cNvPr id="249" name="テキスト ボックス 248"/>
        <xdr:cNvSpPr txBox="1"/>
      </xdr:nvSpPr>
      <xdr:spPr>
        <a:xfrm>
          <a:off x="15290800" y="97606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121285</xdr:rowOff>
    </xdr:from>
    <xdr:to>
      <xdr:col>21</xdr:col>
      <xdr:colOff>361950</xdr:colOff>
      <xdr:row>59</xdr:row>
      <xdr:rowOff>115570</xdr:rowOff>
    </xdr:to>
    <xdr:cxnSp macro="">
      <xdr:nvCxnSpPr>
        <xdr:cNvPr id="250" name="直線コネクタ 249"/>
        <xdr:cNvCxnSpPr/>
      </xdr:nvCxnSpPr>
      <xdr:spPr>
        <a:xfrm>
          <a:off x="13893800" y="9893935"/>
          <a:ext cx="8890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58</xdr:row>
      <xdr:rowOff>76200</xdr:rowOff>
    </xdr:from>
    <xdr:to>
      <xdr:col>21</xdr:col>
      <xdr:colOff>412750</xdr:colOff>
      <xdr:row>59</xdr:row>
      <xdr:rowOff>6350</xdr:rowOff>
    </xdr:to>
    <xdr:sp macro="" textlink="">
      <xdr:nvSpPr>
        <xdr:cNvPr id="251" name="フローチャート : 判断 250"/>
        <xdr:cNvSpPr/>
      </xdr:nvSpPr>
      <xdr:spPr>
        <a:xfrm>
          <a:off x="14732000" y="1002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16527</xdr:rowOff>
    </xdr:from>
    <xdr:ext cx="762000" cy="259045"/>
    <xdr:sp macro="" textlink="">
      <xdr:nvSpPr>
        <xdr:cNvPr id="252" name="テキスト ボックス 251"/>
        <xdr:cNvSpPr txBox="1"/>
      </xdr:nvSpPr>
      <xdr:spPr>
        <a:xfrm>
          <a:off x="14401800" y="978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121285</xdr:rowOff>
    </xdr:from>
    <xdr:to>
      <xdr:col>20</xdr:col>
      <xdr:colOff>158750</xdr:colOff>
      <xdr:row>57</xdr:row>
      <xdr:rowOff>138430</xdr:rowOff>
    </xdr:to>
    <xdr:cxnSp macro="">
      <xdr:nvCxnSpPr>
        <xdr:cNvPr id="253" name="直線コネクタ 252"/>
        <xdr:cNvCxnSpPr/>
      </xdr:nvCxnSpPr>
      <xdr:spPr>
        <a:xfrm flipV="1">
          <a:off x="13004800" y="9893935"/>
          <a:ext cx="8890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58</xdr:row>
      <xdr:rowOff>59055</xdr:rowOff>
    </xdr:from>
    <xdr:to>
      <xdr:col>20</xdr:col>
      <xdr:colOff>209550</xdr:colOff>
      <xdr:row>58</xdr:row>
      <xdr:rowOff>160655</xdr:rowOff>
    </xdr:to>
    <xdr:sp macro="" textlink="">
      <xdr:nvSpPr>
        <xdr:cNvPr id="254" name="フローチャート : 判断 253"/>
        <xdr:cNvSpPr/>
      </xdr:nvSpPr>
      <xdr:spPr>
        <a:xfrm>
          <a:off x="13843000" y="100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145432</xdr:rowOff>
    </xdr:from>
    <xdr:ext cx="762000" cy="259045"/>
    <xdr:sp macro="" textlink="">
      <xdr:nvSpPr>
        <xdr:cNvPr id="255" name="テキスト ボックス 254"/>
        <xdr:cNvSpPr txBox="1"/>
      </xdr:nvSpPr>
      <xdr:spPr>
        <a:xfrm>
          <a:off x="13512800" y="100895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18</xdr:col>
      <xdr:colOff>590550</xdr:colOff>
      <xdr:row>58</xdr:row>
      <xdr:rowOff>53340</xdr:rowOff>
    </xdr:from>
    <xdr:to>
      <xdr:col>19</xdr:col>
      <xdr:colOff>6350</xdr:colOff>
      <xdr:row>58</xdr:row>
      <xdr:rowOff>154940</xdr:rowOff>
    </xdr:to>
    <xdr:sp macro="" textlink="">
      <xdr:nvSpPr>
        <xdr:cNvPr id="256" name="フローチャート : 判断 255"/>
        <xdr:cNvSpPr/>
      </xdr:nvSpPr>
      <xdr:spPr>
        <a:xfrm>
          <a:off x="12954000" y="999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139717</xdr:rowOff>
    </xdr:from>
    <xdr:ext cx="762000" cy="259045"/>
    <xdr:sp macro="" textlink="">
      <xdr:nvSpPr>
        <xdr:cNvPr id="257" name="テキスト ボックス 256"/>
        <xdr:cNvSpPr txBox="1"/>
      </xdr:nvSpPr>
      <xdr:spPr>
        <a:xfrm>
          <a:off x="12623800" y="1008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8" name="テキスト ボックス 25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9" name="テキスト ボックス 25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0" name="テキスト ボックス 25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1" name="テキスト ボックス 26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2" name="テキスト ボックス 26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59</xdr:row>
      <xdr:rowOff>24765</xdr:rowOff>
    </xdr:from>
    <xdr:to>
      <xdr:col>24</xdr:col>
      <xdr:colOff>82550</xdr:colOff>
      <xdr:row>59</xdr:row>
      <xdr:rowOff>126365</xdr:rowOff>
    </xdr:to>
    <xdr:sp macro="" textlink="">
      <xdr:nvSpPr>
        <xdr:cNvPr id="263" name="円/楕円 262"/>
        <xdr:cNvSpPr/>
      </xdr:nvSpPr>
      <xdr:spPr>
        <a:xfrm>
          <a:off x="16459200" y="1014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168292</xdr:rowOff>
    </xdr:from>
    <xdr:ext cx="762000" cy="259045"/>
    <xdr:sp macro="" textlink="">
      <xdr:nvSpPr>
        <xdr:cNvPr id="264" name="その他該当値テキスト"/>
        <xdr:cNvSpPr txBox="1"/>
      </xdr:nvSpPr>
      <xdr:spPr>
        <a:xfrm>
          <a:off x="16598900" y="1011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22</xdr:col>
      <xdr:colOff>514350</xdr:colOff>
      <xdr:row>59</xdr:row>
      <xdr:rowOff>19050</xdr:rowOff>
    </xdr:from>
    <xdr:to>
      <xdr:col>22</xdr:col>
      <xdr:colOff>615950</xdr:colOff>
      <xdr:row>59</xdr:row>
      <xdr:rowOff>120650</xdr:rowOff>
    </xdr:to>
    <xdr:sp macro="" textlink="">
      <xdr:nvSpPr>
        <xdr:cNvPr id="265" name="円/楕円 264"/>
        <xdr:cNvSpPr/>
      </xdr:nvSpPr>
      <xdr:spPr>
        <a:xfrm>
          <a:off x="1562100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59</xdr:row>
      <xdr:rowOff>105427</xdr:rowOff>
    </xdr:from>
    <xdr:ext cx="736600" cy="259045"/>
    <xdr:sp macro="" textlink="">
      <xdr:nvSpPr>
        <xdr:cNvPr id="266" name="テキスト ボックス 265"/>
        <xdr:cNvSpPr txBox="1"/>
      </xdr:nvSpPr>
      <xdr:spPr>
        <a:xfrm>
          <a:off x="15290800" y="10220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21</xdr:col>
      <xdr:colOff>311150</xdr:colOff>
      <xdr:row>59</xdr:row>
      <xdr:rowOff>64770</xdr:rowOff>
    </xdr:from>
    <xdr:to>
      <xdr:col>21</xdr:col>
      <xdr:colOff>412750</xdr:colOff>
      <xdr:row>59</xdr:row>
      <xdr:rowOff>166370</xdr:rowOff>
    </xdr:to>
    <xdr:sp macro="" textlink="">
      <xdr:nvSpPr>
        <xdr:cNvPr id="267" name="円/楕円 266"/>
        <xdr:cNvSpPr/>
      </xdr:nvSpPr>
      <xdr:spPr>
        <a:xfrm>
          <a:off x="14732000" y="1018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59</xdr:row>
      <xdr:rowOff>151147</xdr:rowOff>
    </xdr:from>
    <xdr:ext cx="762000" cy="259045"/>
    <xdr:sp macro="" textlink="">
      <xdr:nvSpPr>
        <xdr:cNvPr id="268" name="テキスト ボックス 267"/>
        <xdr:cNvSpPr txBox="1"/>
      </xdr:nvSpPr>
      <xdr:spPr>
        <a:xfrm>
          <a:off x="14401800" y="1026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16.8</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70485</xdr:rowOff>
    </xdr:from>
    <xdr:to>
      <xdr:col>20</xdr:col>
      <xdr:colOff>209550</xdr:colOff>
      <xdr:row>58</xdr:row>
      <xdr:rowOff>635</xdr:rowOff>
    </xdr:to>
    <xdr:sp macro="" textlink="">
      <xdr:nvSpPr>
        <xdr:cNvPr id="269" name="円/楕円 268"/>
        <xdr:cNvSpPr/>
      </xdr:nvSpPr>
      <xdr:spPr>
        <a:xfrm>
          <a:off x="13843000" y="9843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10812</xdr:rowOff>
    </xdr:from>
    <xdr:ext cx="762000" cy="259045"/>
    <xdr:sp macro="" textlink="">
      <xdr:nvSpPr>
        <xdr:cNvPr id="270" name="テキスト ボックス 269"/>
        <xdr:cNvSpPr txBox="1"/>
      </xdr:nvSpPr>
      <xdr:spPr>
        <a:xfrm>
          <a:off x="13512800" y="96120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87630</xdr:rowOff>
    </xdr:from>
    <xdr:to>
      <xdr:col>19</xdr:col>
      <xdr:colOff>6350</xdr:colOff>
      <xdr:row>58</xdr:row>
      <xdr:rowOff>17780</xdr:rowOff>
    </xdr:to>
    <xdr:sp macro="" textlink="">
      <xdr:nvSpPr>
        <xdr:cNvPr id="271" name="円/楕円 270"/>
        <xdr:cNvSpPr/>
      </xdr:nvSpPr>
      <xdr:spPr>
        <a:xfrm>
          <a:off x="129540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27957</xdr:rowOff>
    </xdr:from>
    <xdr:ext cx="762000" cy="259045"/>
    <xdr:sp macro="" textlink="">
      <xdr:nvSpPr>
        <xdr:cNvPr id="272" name="テキスト ボックス 271"/>
        <xdr:cNvSpPr txBox="1"/>
      </xdr:nvSpPr>
      <xdr:spPr>
        <a:xfrm>
          <a:off x="12623800" y="962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3" name="正方形/長方形 27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4" name="正方形/長方形 27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5" name="正方形/長方形 27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6" name="正方形/長方形 275"/>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7" name="正方形/長方形 276"/>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8" name="正方形/長方形 277"/>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9" name="正方形/長方形 278"/>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0" name="正方形/長方形 279"/>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1" name="正方形/長方形 280"/>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2" name="正方形/長方形 281"/>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3" name="テキスト ボックス 282"/>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ポイントとなっており、北松南部清掃一部事務組合の解散による負担金の減（△</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広域消防事務負担金の減（△</a:t>
          </a:r>
          <a:r>
            <a:rPr kumimoji="1" lang="en-US" altLang="ja-JP" sz="1100">
              <a:solidFill>
                <a:schemeClr val="dk1"/>
              </a:solidFill>
              <a:effectLst/>
              <a:latin typeface="+mn-lt"/>
              <a:ea typeface="+mn-ea"/>
              <a:cs typeface="+mn-cs"/>
            </a:rPr>
            <a:t>16</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が主な減要因である。類似団体と比較しても△</a:t>
          </a:r>
          <a:r>
            <a:rPr kumimoji="1" lang="en-US" altLang="ja-JP" sz="1100">
              <a:solidFill>
                <a:schemeClr val="dk1"/>
              </a:solidFill>
              <a:effectLst/>
              <a:latin typeface="+mn-lt"/>
              <a:ea typeface="+mn-ea"/>
              <a:cs typeface="+mn-cs"/>
            </a:rPr>
            <a:t>6.2</a:t>
          </a:r>
          <a:r>
            <a:rPr kumimoji="1" lang="ja-JP" altLang="ja-JP" sz="1100">
              <a:solidFill>
                <a:schemeClr val="dk1"/>
              </a:solidFill>
              <a:effectLst/>
              <a:latin typeface="+mn-lt"/>
              <a:ea typeface="+mn-ea"/>
              <a:cs typeface="+mn-cs"/>
            </a:rPr>
            <a:t>ポイントと低い値となっているが、今後も各種団体への補助金の必要性や効果を勘案し、廃止・縮小に努める。</a:t>
          </a:r>
          <a:endParaRPr lang="ja-JP" altLang="ja-JP" sz="1400">
            <a:effectLst/>
          </a:endParaRPr>
        </a:p>
        <a:p>
          <a:endParaRPr kumimoji="1" lang="ja-JP" altLang="en-US" sz="1300">
            <a:latin typeface="ＭＳ Ｐゴシック"/>
          </a:endParaRPr>
        </a:p>
      </xdr:txBody>
    </xdr:sp>
    <xdr:clientData/>
  </xdr:twoCellAnchor>
  <xdr:oneCellAnchor>
    <xdr:from>
      <xdr:col>18</xdr:col>
      <xdr:colOff>44450</xdr:colOff>
      <xdr:row>29</xdr:row>
      <xdr:rowOff>107950</xdr:rowOff>
    </xdr:from>
    <xdr:ext cx="298543" cy="225703"/>
    <xdr:sp macro="" textlink="">
      <xdr:nvSpPr>
        <xdr:cNvPr id="284" name="テキスト ボックス 283"/>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5" name="直線コネクタ 284"/>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6" name="テキスト ボックス 285"/>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7" name="直線コネクタ 286"/>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8" name="テキスト ボックス 287"/>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9" name="直線コネクタ 288"/>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0" name="テキスト ボックス 289"/>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1" name="直線コネクタ 290"/>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2" name="テキスト ボックス 291"/>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3" name="直線コネクタ 292"/>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4" name="テキスト ボックス 293"/>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5" name="直線コネクタ 294"/>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6"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140716</xdr:rowOff>
    </xdr:from>
    <xdr:to>
      <xdr:col>24</xdr:col>
      <xdr:colOff>31750</xdr:colOff>
      <xdr:row>40</xdr:row>
      <xdr:rowOff>90424</xdr:rowOff>
    </xdr:to>
    <xdr:cxnSp macro="">
      <xdr:nvCxnSpPr>
        <xdr:cNvPr id="297" name="直線コネクタ 296"/>
        <xdr:cNvCxnSpPr/>
      </xdr:nvCxnSpPr>
      <xdr:spPr>
        <a:xfrm flipV="1">
          <a:off x="16510000" y="5970016"/>
          <a:ext cx="0" cy="978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62501</xdr:rowOff>
    </xdr:from>
    <xdr:ext cx="762000" cy="259045"/>
    <xdr:sp macro="" textlink="">
      <xdr:nvSpPr>
        <xdr:cNvPr id="298" name="補助費等最小値テキスト"/>
        <xdr:cNvSpPr txBox="1"/>
      </xdr:nvSpPr>
      <xdr:spPr>
        <a:xfrm>
          <a:off x="16598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26.7</a:t>
          </a:r>
          <a:endParaRPr kumimoji="1" lang="ja-JP" altLang="en-US" sz="1000" b="1">
            <a:latin typeface="ＭＳ Ｐゴシック"/>
          </a:endParaRPr>
        </a:p>
      </xdr:txBody>
    </xdr:sp>
    <xdr:clientData/>
  </xdr:oneCellAnchor>
  <xdr:twoCellAnchor>
    <xdr:from>
      <xdr:col>23</xdr:col>
      <xdr:colOff>628650</xdr:colOff>
      <xdr:row>40</xdr:row>
      <xdr:rowOff>90424</xdr:rowOff>
    </xdr:from>
    <xdr:to>
      <xdr:col>24</xdr:col>
      <xdr:colOff>120650</xdr:colOff>
      <xdr:row>40</xdr:row>
      <xdr:rowOff>90424</xdr:rowOff>
    </xdr:to>
    <xdr:cxnSp macro="">
      <xdr:nvCxnSpPr>
        <xdr:cNvPr id="299" name="直線コネクタ 298"/>
        <xdr:cNvCxnSpPr/>
      </xdr:nvCxnSpPr>
      <xdr:spPr>
        <a:xfrm>
          <a:off x="16421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55643</xdr:rowOff>
    </xdr:from>
    <xdr:ext cx="762000" cy="259045"/>
    <xdr:sp macro="" textlink="">
      <xdr:nvSpPr>
        <xdr:cNvPr id="300" name="補助費等最大値テキスト"/>
        <xdr:cNvSpPr txBox="1"/>
      </xdr:nvSpPr>
      <xdr:spPr>
        <a:xfrm>
          <a:off x="16598900" y="5713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34</xdr:row>
      <xdr:rowOff>140716</xdr:rowOff>
    </xdr:from>
    <xdr:to>
      <xdr:col>24</xdr:col>
      <xdr:colOff>120650</xdr:colOff>
      <xdr:row>34</xdr:row>
      <xdr:rowOff>140716</xdr:rowOff>
    </xdr:to>
    <xdr:cxnSp macro="">
      <xdr:nvCxnSpPr>
        <xdr:cNvPr id="301" name="直線コネクタ 300"/>
        <xdr:cNvCxnSpPr/>
      </xdr:nvCxnSpPr>
      <xdr:spPr>
        <a:xfrm>
          <a:off x="16421100" y="5970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124714</xdr:rowOff>
    </xdr:from>
    <xdr:to>
      <xdr:col>24</xdr:col>
      <xdr:colOff>31750</xdr:colOff>
      <xdr:row>35</xdr:row>
      <xdr:rowOff>138430</xdr:rowOff>
    </xdr:to>
    <xdr:cxnSp macro="">
      <xdr:nvCxnSpPr>
        <xdr:cNvPr id="302" name="直線コネクタ 301"/>
        <xdr:cNvCxnSpPr/>
      </xdr:nvCxnSpPr>
      <xdr:spPr>
        <a:xfrm flipV="1">
          <a:off x="15671800" y="6125464"/>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158005</xdr:rowOff>
    </xdr:from>
    <xdr:ext cx="762000" cy="259045"/>
    <xdr:sp macro="" textlink="">
      <xdr:nvSpPr>
        <xdr:cNvPr id="303" name="補助費等平均値テキスト"/>
        <xdr:cNvSpPr txBox="1"/>
      </xdr:nvSpPr>
      <xdr:spPr>
        <a:xfrm>
          <a:off x="16598900" y="6330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14.9</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14478</xdr:rowOff>
    </xdr:from>
    <xdr:to>
      <xdr:col>24</xdr:col>
      <xdr:colOff>82550</xdr:colOff>
      <xdr:row>37</xdr:row>
      <xdr:rowOff>116078</xdr:rowOff>
    </xdr:to>
    <xdr:sp macro="" textlink="">
      <xdr:nvSpPr>
        <xdr:cNvPr id="304" name="フローチャート : 判断 303"/>
        <xdr:cNvSpPr/>
      </xdr:nvSpPr>
      <xdr:spPr>
        <a:xfrm>
          <a:off x="16459200" y="6358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138430</xdr:rowOff>
    </xdr:from>
    <xdr:to>
      <xdr:col>22</xdr:col>
      <xdr:colOff>565150</xdr:colOff>
      <xdr:row>35</xdr:row>
      <xdr:rowOff>161290</xdr:rowOff>
    </xdr:to>
    <xdr:cxnSp macro="">
      <xdr:nvCxnSpPr>
        <xdr:cNvPr id="305" name="直線コネクタ 304"/>
        <xdr:cNvCxnSpPr/>
      </xdr:nvCxnSpPr>
      <xdr:spPr>
        <a:xfrm flipV="1">
          <a:off x="14782800" y="61391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158496</xdr:rowOff>
    </xdr:from>
    <xdr:to>
      <xdr:col>22</xdr:col>
      <xdr:colOff>615950</xdr:colOff>
      <xdr:row>37</xdr:row>
      <xdr:rowOff>88646</xdr:rowOff>
    </xdr:to>
    <xdr:sp macro="" textlink="">
      <xdr:nvSpPr>
        <xdr:cNvPr id="306" name="フローチャート : 判断 305"/>
        <xdr:cNvSpPr/>
      </xdr:nvSpPr>
      <xdr:spPr>
        <a:xfrm>
          <a:off x="15621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73423</xdr:rowOff>
    </xdr:from>
    <xdr:ext cx="736600" cy="259045"/>
    <xdr:sp macro="" textlink="">
      <xdr:nvSpPr>
        <xdr:cNvPr id="307" name="テキスト ボックス 306"/>
        <xdr:cNvSpPr txBox="1"/>
      </xdr:nvSpPr>
      <xdr:spPr>
        <a:xfrm>
          <a:off x="15290800" y="64170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14.3</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147574</xdr:rowOff>
    </xdr:from>
    <xdr:to>
      <xdr:col>21</xdr:col>
      <xdr:colOff>361950</xdr:colOff>
      <xdr:row>35</xdr:row>
      <xdr:rowOff>161290</xdr:rowOff>
    </xdr:to>
    <xdr:cxnSp macro="">
      <xdr:nvCxnSpPr>
        <xdr:cNvPr id="308" name="直線コネクタ 307"/>
        <xdr:cNvCxnSpPr/>
      </xdr:nvCxnSpPr>
      <xdr:spPr>
        <a:xfrm>
          <a:off x="13893800" y="614832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149352</xdr:rowOff>
    </xdr:from>
    <xdr:to>
      <xdr:col>21</xdr:col>
      <xdr:colOff>412750</xdr:colOff>
      <xdr:row>37</xdr:row>
      <xdr:rowOff>79502</xdr:rowOff>
    </xdr:to>
    <xdr:sp macro="" textlink="">
      <xdr:nvSpPr>
        <xdr:cNvPr id="309" name="フローチャート : 判断 308"/>
        <xdr:cNvSpPr/>
      </xdr:nvSpPr>
      <xdr:spPr>
        <a:xfrm>
          <a:off x="14732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64279</xdr:rowOff>
    </xdr:from>
    <xdr:ext cx="762000" cy="259045"/>
    <xdr:sp macro="" textlink="">
      <xdr:nvSpPr>
        <xdr:cNvPr id="310" name="テキスト ボックス 309"/>
        <xdr:cNvSpPr txBox="1"/>
      </xdr:nvSpPr>
      <xdr:spPr>
        <a:xfrm>
          <a:off x="14401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124714</xdr:rowOff>
    </xdr:from>
    <xdr:to>
      <xdr:col>20</xdr:col>
      <xdr:colOff>158750</xdr:colOff>
      <xdr:row>35</xdr:row>
      <xdr:rowOff>147574</xdr:rowOff>
    </xdr:to>
    <xdr:cxnSp macro="">
      <xdr:nvCxnSpPr>
        <xdr:cNvPr id="311" name="直線コネクタ 310"/>
        <xdr:cNvCxnSpPr/>
      </xdr:nvCxnSpPr>
      <xdr:spPr>
        <a:xfrm>
          <a:off x="13004800" y="612546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144780</xdr:rowOff>
    </xdr:from>
    <xdr:to>
      <xdr:col>20</xdr:col>
      <xdr:colOff>209550</xdr:colOff>
      <xdr:row>37</xdr:row>
      <xdr:rowOff>74930</xdr:rowOff>
    </xdr:to>
    <xdr:sp macro="" textlink="">
      <xdr:nvSpPr>
        <xdr:cNvPr id="312" name="フローチャート : 判断 311"/>
        <xdr:cNvSpPr/>
      </xdr:nvSpPr>
      <xdr:spPr>
        <a:xfrm>
          <a:off x="13843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59707</xdr:rowOff>
    </xdr:from>
    <xdr:ext cx="762000" cy="259045"/>
    <xdr:sp macro="" textlink="">
      <xdr:nvSpPr>
        <xdr:cNvPr id="313" name="テキスト ボックス 312"/>
        <xdr:cNvSpPr txBox="1"/>
      </xdr:nvSpPr>
      <xdr:spPr>
        <a:xfrm>
          <a:off x="13512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144780</xdr:rowOff>
    </xdr:from>
    <xdr:to>
      <xdr:col>19</xdr:col>
      <xdr:colOff>6350</xdr:colOff>
      <xdr:row>37</xdr:row>
      <xdr:rowOff>74930</xdr:rowOff>
    </xdr:to>
    <xdr:sp macro="" textlink="">
      <xdr:nvSpPr>
        <xdr:cNvPr id="314" name="フローチャート : 判断 313"/>
        <xdr:cNvSpPr/>
      </xdr:nvSpPr>
      <xdr:spPr>
        <a:xfrm>
          <a:off x="12954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59707</xdr:rowOff>
    </xdr:from>
    <xdr:ext cx="762000" cy="259045"/>
    <xdr:sp macro="" textlink="">
      <xdr:nvSpPr>
        <xdr:cNvPr id="315" name="テキスト ボックス 314"/>
        <xdr:cNvSpPr txBox="1"/>
      </xdr:nvSpPr>
      <xdr:spPr>
        <a:xfrm>
          <a:off x="12623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6" name="テキスト ボックス 315"/>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7" name="テキスト ボックス 316"/>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8" name="テキスト ボックス 317"/>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9" name="テキスト ボックス 318"/>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0" name="テキスト ボックス 319"/>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73914</xdr:rowOff>
    </xdr:from>
    <xdr:to>
      <xdr:col>24</xdr:col>
      <xdr:colOff>82550</xdr:colOff>
      <xdr:row>36</xdr:row>
      <xdr:rowOff>4064</xdr:rowOff>
    </xdr:to>
    <xdr:sp macro="" textlink="">
      <xdr:nvSpPr>
        <xdr:cNvPr id="321" name="円/楕円 320"/>
        <xdr:cNvSpPr/>
      </xdr:nvSpPr>
      <xdr:spPr>
        <a:xfrm>
          <a:off x="164592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90441</xdr:rowOff>
    </xdr:from>
    <xdr:ext cx="762000" cy="259045"/>
    <xdr:sp macro="" textlink="">
      <xdr:nvSpPr>
        <xdr:cNvPr id="322" name="補助費等該当値テキスト"/>
        <xdr:cNvSpPr txBox="1"/>
      </xdr:nvSpPr>
      <xdr:spPr>
        <a:xfrm>
          <a:off x="16598900" y="5919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87630</xdr:rowOff>
    </xdr:from>
    <xdr:to>
      <xdr:col>22</xdr:col>
      <xdr:colOff>615950</xdr:colOff>
      <xdr:row>36</xdr:row>
      <xdr:rowOff>17780</xdr:rowOff>
    </xdr:to>
    <xdr:sp macro="" textlink="">
      <xdr:nvSpPr>
        <xdr:cNvPr id="323" name="円/楕円 322"/>
        <xdr:cNvSpPr/>
      </xdr:nvSpPr>
      <xdr:spPr>
        <a:xfrm>
          <a:off x="15621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27957</xdr:rowOff>
    </xdr:from>
    <xdr:ext cx="736600" cy="259045"/>
    <xdr:sp macro="" textlink="">
      <xdr:nvSpPr>
        <xdr:cNvPr id="324" name="テキスト ボックス 323"/>
        <xdr:cNvSpPr txBox="1"/>
      </xdr:nvSpPr>
      <xdr:spPr>
        <a:xfrm>
          <a:off x="15290800" y="5857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110490</xdr:rowOff>
    </xdr:from>
    <xdr:to>
      <xdr:col>21</xdr:col>
      <xdr:colOff>412750</xdr:colOff>
      <xdr:row>36</xdr:row>
      <xdr:rowOff>40640</xdr:rowOff>
    </xdr:to>
    <xdr:sp macro="" textlink="">
      <xdr:nvSpPr>
        <xdr:cNvPr id="325" name="円/楕円 324"/>
        <xdr:cNvSpPr/>
      </xdr:nvSpPr>
      <xdr:spPr>
        <a:xfrm>
          <a:off x="14732000" y="6111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50817</xdr:rowOff>
    </xdr:from>
    <xdr:ext cx="762000" cy="259045"/>
    <xdr:sp macro="" textlink="">
      <xdr:nvSpPr>
        <xdr:cNvPr id="326" name="テキスト ボックス 325"/>
        <xdr:cNvSpPr txBox="1"/>
      </xdr:nvSpPr>
      <xdr:spPr>
        <a:xfrm>
          <a:off x="14401800" y="5880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96774</xdr:rowOff>
    </xdr:from>
    <xdr:to>
      <xdr:col>20</xdr:col>
      <xdr:colOff>209550</xdr:colOff>
      <xdr:row>36</xdr:row>
      <xdr:rowOff>26924</xdr:rowOff>
    </xdr:to>
    <xdr:sp macro="" textlink="">
      <xdr:nvSpPr>
        <xdr:cNvPr id="327" name="円/楕円 326"/>
        <xdr:cNvSpPr/>
      </xdr:nvSpPr>
      <xdr:spPr>
        <a:xfrm>
          <a:off x="13843000" y="6097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37101</xdr:rowOff>
    </xdr:from>
    <xdr:ext cx="762000" cy="259045"/>
    <xdr:sp macro="" textlink="">
      <xdr:nvSpPr>
        <xdr:cNvPr id="328" name="テキスト ボックス 327"/>
        <xdr:cNvSpPr txBox="1"/>
      </xdr:nvSpPr>
      <xdr:spPr>
        <a:xfrm>
          <a:off x="13512800" y="586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73914</xdr:rowOff>
    </xdr:from>
    <xdr:to>
      <xdr:col>19</xdr:col>
      <xdr:colOff>6350</xdr:colOff>
      <xdr:row>36</xdr:row>
      <xdr:rowOff>4064</xdr:rowOff>
    </xdr:to>
    <xdr:sp macro="" textlink="">
      <xdr:nvSpPr>
        <xdr:cNvPr id="329" name="円/楕円 328"/>
        <xdr:cNvSpPr/>
      </xdr:nvSpPr>
      <xdr:spPr>
        <a:xfrm>
          <a:off x="12954000" y="6074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14241</xdr:rowOff>
    </xdr:from>
    <xdr:ext cx="762000" cy="259045"/>
    <xdr:sp macro="" textlink="">
      <xdr:nvSpPr>
        <xdr:cNvPr id="330" name="テキスト ボックス 329"/>
        <xdr:cNvSpPr txBox="1"/>
      </xdr:nvSpPr>
      <xdr:spPr>
        <a:xfrm>
          <a:off x="12623800" y="5843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1" name="正方形/長方形 330"/>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2" name="正方形/長方形 331"/>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3" name="正方形/長方形 332"/>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4" name="正方形/長方形 333"/>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5" name="正方形/長方形 334"/>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6" name="正方形/長方形 335"/>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7" name="正方形/長方形 336"/>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19.9</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9" name="正方形/長方形 338"/>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1" name="テキスト ボックス 340"/>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+1.2</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主な増要因としては臨時財政対策債の増（</a:t>
          </a:r>
          <a:r>
            <a:rPr kumimoji="1" lang="en-US" altLang="ja-JP" sz="1100">
              <a:solidFill>
                <a:schemeClr val="dk1"/>
              </a:solidFill>
              <a:effectLst/>
              <a:latin typeface="+mn-lt"/>
              <a:ea typeface="+mn-ea"/>
              <a:cs typeface="+mn-cs"/>
            </a:rPr>
            <a:t>+19</a:t>
          </a:r>
          <a:r>
            <a:rPr kumimoji="1" lang="ja-JP" altLang="ja-JP" sz="1100">
              <a:solidFill>
                <a:schemeClr val="dk1"/>
              </a:solidFill>
              <a:effectLst/>
              <a:latin typeface="+mn-lt"/>
              <a:ea typeface="+mn-ea"/>
              <a:cs typeface="+mn-cs"/>
            </a:rPr>
            <a:t>百万円）、緊急防災・減災事業債の増（</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百万円）があ</a:t>
          </a:r>
          <a:r>
            <a:rPr kumimoji="1" lang="ja-JP" altLang="en-US" sz="1100">
              <a:solidFill>
                <a:schemeClr val="dk1"/>
              </a:solidFill>
              <a:effectLst/>
              <a:latin typeface="+mn-lt"/>
              <a:ea typeface="+mn-ea"/>
              <a:cs typeface="+mn-cs"/>
            </a:rPr>
            <a:t>り、主な</a:t>
          </a:r>
          <a:r>
            <a:rPr kumimoji="1" lang="ja-JP" altLang="ja-JP" sz="1100">
              <a:solidFill>
                <a:schemeClr val="dk1"/>
              </a:solidFill>
              <a:effectLst/>
              <a:latin typeface="+mn-lt"/>
              <a:ea typeface="+mn-ea"/>
              <a:cs typeface="+mn-cs"/>
            </a:rPr>
            <a:t>減要因としては</a:t>
          </a:r>
          <a:r>
            <a:rPr kumimoji="1" lang="ja-JP" altLang="en-US" sz="1100">
              <a:solidFill>
                <a:schemeClr val="dk1"/>
              </a:solidFill>
              <a:effectLst/>
              <a:latin typeface="+mn-lt"/>
              <a:ea typeface="+mn-ea"/>
              <a:cs typeface="+mn-cs"/>
            </a:rPr>
            <a:t>一般廃棄物処理事業債の減（△</a:t>
          </a:r>
          <a:r>
            <a:rPr kumimoji="1" lang="en-US" altLang="ja-JP" sz="1100">
              <a:solidFill>
                <a:schemeClr val="dk1"/>
              </a:solidFill>
              <a:effectLst/>
              <a:latin typeface="+mn-lt"/>
              <a:ea typeface="+mn-ea"/>
              <a:cs typeface="+mn-cs"/>
            </a:rPr>
            <a:t>11</a:t>
          </a:r>
          <a:r>
            <a:rPr kumimoji="1" lang="ja-JP" altLang="en-US" sz="1100">
              <a:solidFill>
                <a:schemeClr val="dk1"/>
              </a:solidFill>
              <a:effectLst/>
              <a:latin typeface="+mn-lt"/>
              <a:ea typeface="+mn-ea"/>
              <a:cs typeface="+mn-cs"/>
            </a:rPr>
            <a:t>百万円）、</a:t>
          </a:r>
          <a:r>
            <a:rPr kumimoji="1" lang="ja-JP" altLang="ja-JP" sz="1100">
              <a:solidFill>
                <a:schemeClr val="dk1"/>
              </a:solidFill>
              <a:effectLst/>
              <a:latin typeface="+mn-lt"/>
              <a:ea typeface="+mn-ea"/>
              <a:cs typeface="+mn-cs"/>
            </a:rPr>
            <a:t>過疎対策事業債の減（△</a:t>
          </a:r>
          <a:r>
            <a:rPr kumimoji="1" lang="en-US" altLang="ja-JP" sz="1100">
              <a:solidFill>
                <a:schemeClr val="dk1"/>
              </a:solidFill>
              <a:effectLst/>
              <a:latin typeface="+mn-lt"/>
              <a:ea typeface="+mn-ea"/>
              <a:cs typeface="+mn-cs"/>
            </a:rPr>
            <a:t>9</a:t>
          </a:r>
          <a:r>
            <a:rPr kumimoji="1" lang="ja-JP" altLang="ja-JP" sz="1100">
              <a:solidFill>
                <a:schemeClr val="dk1"/>
              </a:solidFill>
              <a:effectLst/>
              <a:latin typeface="+mn-lt"/>
              <a:ea typeface="+mn-ea"/>
              <a:cs typeface="+mn-cs"/>
            </a:rPr>
            <a:t>百万円）</a:t>
          </a:r>
          <a:r>
            <a:rPr kumimoji="1" lang="ja-JP" altLang="en-US" sz="1100">
              <a:solidFill>
                <a:schemeClr val="dk1"/>
              </a:solidFill>
              <a:effectLst/>
              <a:latin typeface="+mn-lt"/>
              <a:ea typeface="+mn-ea"/>
              <a:cs typeface="+mn-cs"/>
            </a:rPr>
            <a:t>があげられる</a:t>
          </a:r>
          <a:r>
            <a:rPr kumimoji="1" lang="ja-JP" altLang="ja-JP" sz="1100">
              <a:solidFill>
                <a:schemeClr val="dk1"/>
              </a:solidFill>
              <a:effectLst/>
              <a:latin typeface="+mn-lt"/>
              <a:ea typeface="+mn-ea"/>
              <a:cs typeface="+mn-cs"/>
            </a:rPr>
            <a:t>。</a:t>
          </a:r>
          <a:endParaRPr lang="ja-JP" altLang="ja-JP" sz="1400">
            <a:effectLst/>
          </a:endParaRPr>
        </a:p>
        <a:p>
          <a:r>
            <a:rPr kumimoji="1" lang="ja-JP" altLang="ja-JP" sz="1100">
              <a:solidFill>
                <a:schemeClr val="dk1"/>
              </a:solidFill>
              <a:effectLst/>
              <a:latin typeface="+mn-lt"/>
              <a:ea typeface="+mn-ea"/>
              <a:cs typeface="+mn-cs"/>
            </a:rPr>
            <a:t>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年度の大型事業に係る償還が始まることや、据置期間を設けないことによる元金償還の開始などで一時的に公債費負担が増加することになるが、償還方法などを適切に管理し、公債費抑制に努める。</a:t>
          </a:r>
          <a:endParaRPr lang="ja-JP" altLang="ja-JP" sz="1400">
            <a:effectLst/>
          </a:endParaRPr>
        </a:p>
        <a:p>
          <a:endParaRPr kumimoji="1" lang="ja-JP" altLang="en-US" sz="1300">
            <a:latin typeface="ＭＳ Ｐゴシック"/>
          </a:endParaRPr>
        </a:p>
      </xdr:txBody>
    </xdr:sp>
    <xdr:clientData/>
  </xdr:twoCellAnchor>
  <xdr:oneCellAnchor>
    <xdr:from>
      <xdr:col>1</xdr:col>
      <xdr:colOff>28575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4" name="テキスト ボックス 343"/>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5" name="直線コネクタ 344"/>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6" name="テキスト ボックス 345"/>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7" name="直線コネクタ 346"/>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48" name="テキスト ボックス 347"/>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49" name="直線コネクタ 348"/>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0" name="テキスト ボックス 349"/>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1" name="直線コネクタ 350"/>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2" name="テキスト ボックス 351"/>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3" name="直線コネクタ 35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4"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92710</xdr:rowOff>
    </xdr:from>
    <xdr:to>
      <xdr:col>7</xdr:col>
      <xdr:colOff>15875</xdr:colOff>
      <xdr:row>81</xdr:row>
      <xdr:rowOff>78994</xdr:rowOff>
    </xdr:to>
    <xdr:cxnSp macro="">
      <xdr:nvCxnSpPr>
        <xdr:cNvPr id="355" name="直線コネクタ 354"/>
        <xdr:cNvCxnSpPr/>
      </xdr:nvCxnSpPr>
      <xdr:spPr>
        <a:xfrm flipV="1">
          <a:off x="4826000" y="12608560"/>
          <a:ext cx="0" cy="1357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51071</xdr:rowOff>
    </xdr:from>
    <xdr:ext cx="762000" cy="259045"/>
    <xdr:sp macro="" textlink="">
      <xdr:nvSpPr>
        <xdr:cNvPr id="356" name="公債費最小値テキスト"/>
        <xdr:cNvSpPr txBox="1"/>
      </xdr:nvSpPr>
      <xdr:spPr>
        <a:xfrm>
          <a:off x="4914900" y="13938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30.2</a:t>
          </a:r>
          <a:endParaRPr kumimoji="1" lang="ja-JP" altLang="en-US" sz="1000" b="1">
            <a:latin typeface="ＭＳ Ｐゴシック"/>
          </a:endParaRPr>
        </a:p>
      </xdr:txBody>
    </xdr:sp>
    <xdr:clientData/>
  </xdr:oneCellAnchor>
  <xdr:twoCellAnchor>
    <xdr:from>
      <xdr:col>6</xdr:col>
      <xdr:colOff>612775</xdr:colOff>
      <xdr:row>81</xdr:row>
      <xdr:rowOff>78994</xdr:rowOff>
    </xdr:from>
    <xdr:to>
      <xdr:col>7</xdr:col>
      <xdr:colOff>104775</xdr:colOff>
      <xdr:row>81</xdr:row>
      <xdr:rowOff>78994</xdr:rowOff>
    </xdr:to>
    <xdr:cxnSp macro="">
      <xdr:nvCxnSpPr>
        <xdr:cNvPr id="357" name="直線コネクタ 356"/>
        <xdr:cNvCxnSpPr/>
      </xdr:nvCxnSpPr>
      <xdr:spPr>
        <a:xfrm>
          <a:off x="4737100" y="13966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7637</xdr:rowOff>
    </xdr:from>
    <xdr:ext cx="762000" cy="259045"/>
    <xdr:sp macro="" textlink="">
      <xdr:nvSpPr>
        <xdr:cNvPr id="358" name="公債費最大値テキスト"/>
        <xdr:cNvSpPr txBox="1"/>
      </xdr:nvSpPr>
      <xdr:spPr>
        <a:xfrm>
          <a:off x="4914900" y="12352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0.5</a:t>
          </a:r>
          <a:endParaRPr kumimoji="1" lang="ja-JP" altLang="en-US" sz="1000" b="1">
            <a:latin typeface="ＭＳ Ｐゴシック"/>
          </a:endParaRPr>
        </a:p>
      </xdr:txBody>
    </xdr:sp>
    <xdr:clientData/>
  </xdr:oneCellAnchor>
  <xdr:twoCellAnchor>
    <xdr:from>
      <xdr:col>6</xdr:col>
      <xdr:colOff>612775</xdr:colOff>
      <xdr:row>73</xdr:row>
      <xdr:rowOff>92710</xdr:rowOff>
    </xdr:from>
    <xdr:to>
      <xdr:col>7</xdr:col>
      <xdr:colOff>104775</xdr:colOff>
      <xdr:row>73</xdr:row>
      <xdr:rowOff>92710</xdr:rowOff>
    </xdr:to>
    <xdr:cxnSp macro="">
      <xdr:nvCxnSpPr>
        <xdr:cNvPr id="359" name="直線コネクタ 358"/>
        <xdr:cNvCxnSpPr/>
      </xdr:nvCxnSpPr>
      <xdr:spPr>
        <a:xfrm>
          <a:off x="4737100" y="12608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104139</xdr:rowOff>
    </xdr:from>
    <xdr:to>
      <xdr:col>7</xdr:col>
      <xdr:colOff>15875</xdr:colOff>
      <xdr:row>76</xdr:row>
      <xdr:rowOff>159004</xdr:rowOff>
    </xdr:to>
    <xdr:cxnSp macro="">
      <xdr:nvCxnSpPr>
        <xdr:cNvPr id="360" name="直線コネクタ 359"/>
        <xdr:cNvCxnSpPr/>
      </xdr:nvCxnSpPr>
      <xdr:spPr>
        <a:xfrm>
          <a:off x="3987800" y="13134339"/>
          <a:ext cx="83820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162577</xdr:rowOff>
    </xdr:from>
    <xdr:ext cx="762000" cy="259045"/>
    <xdr:sp macro="" textlink="">
      <xdr:nvSpPr>
        <xdr:cNvPr id="361"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15.0</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19050</xdr:rowOff>
    </xdr:from>
    <xdr:to>
      <xdr:col>7</xdr:col>
      <xdr:colOff>66675</xdr:colOff>
      <xdr:row>77</xdr:row>
      <xdr:rowOff>120650</xdr:rowOff>
    </xdr:to>
    <xdr:sp macro="" textlink="">
      <xdr:nvSpPr>
        <xdr:cNvPr id="362" name="フローチャート : 判断 361"/>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94996</xdr:rowOff>
    </xdr:from>
    <xdr:to>
      <xdr:col>5</xdr:col>
      <xdr:colOff>549275</xdr:colOff>
      <xdr:row>76</xdr:row>
      <xdr:rowOff>104139</xdr:rowOff>
    </xdr:to>
    <xdr:cxnSp macro="">
      <xdr:nvCxnSpPr>
        <xdr:cNvPr id="363" name="直線コネクタ 362"/>
        <xdr:cNvCxnSpPr/>
      </xdr:nvCxnSpPr>
      <xdr:spPr>
        <a:xfrm>
          <a:off x="3098800" y="13125196"/>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51054</xdr:rowOff>
    </xdr:from>
    <xdr:to>
      <xdr:col>5</xdr:col>
      <xdr:colOff>600075</xdr:colOff>
      <xdr:row>77</xdr:row>
      <xdr:rowOff>152654</xdr:rowOff>
    </xdr:to>
    <xdr:sp macro="" textlink="">
      <xdr:nvSpPr>
        <xdr:cNvPr id="364" name="フローチャート : 判断 363"/>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137431</xdr:rowOff>
    </xdr:from>
    <xdr:ext cx="736600" cy="259045"/>
    <xdr:sp macro="" textlink="">
      <xdr:nvSpPr>
        <xdr:cNvPr id="365" name="テキスト ボックス 364"/>
        <xdr:cNvSpPr txBox="1"/>
      </xdr:nvSpPr>
      <xdr:spPr>
        <a:xfrm>
          <a:off x="3606800" y="133390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94996</xdr:rowOff>
    </xdr:from>
    <xdr:to>
      <xdr:col>4</xdr:col>
      <xdr:colOff>346075</xdr:colOff>
      <xdr:row>76</xdr:row>
      <xdr:rowOff>159004</xdr:rowOff>
    </xdr:to>
    <xdr:cxnSp macro="">
      <xdr:nvCxnSpPr>
        <xdr:cNvPr id="366" name="直線コネクタ 365"/>
        <xdr:cNvCxnSpPr/>
      </xdr:nvCxnSpPr>
      <xdr:spPr>
        <a:xfrm flipV="1">
          <a:off x="2209800" y="13125196"/>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73913</xdr:rowOff>
    </xdr:from>
    <xdr:to>
      <xdr:col>4</xdr:col>
      <xdr:colOff>396875</xdr:colOff>
      <xdr:row>78</xdr:row>
      <xdr:rowOff>4063</xdr:rowOff>
    </xdr:to>
    <xdr:sp macro="" textlink="">
      <xdr:nvSpPr>
        <xdr:cNvPr id="367" name="フローチャート : 判断 366"/>
        <xdr:cNvSpPr/>
      </xdr:nvSpPr>
      <xdr:spPr>
        <a:xfrm>
          <a:off x="3048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160290</xdr:rowOff>
    </xdr:from>
    <xdr:ext cx="762000" cy="259045"/>
    <xdr:sp macro="" textlink="">
      <xdr:nvSpPr>
        <xdr:cNvPr id="368" name="テキスト ボックス 367"/>
        <xdr:cNvSpPr txBox="1"/>
      </xdr:nvSpPr>
      <xdr:spPr>
        <a:xfrm>
          <a:off x="2717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149861</xdr:rowOff>
    </xdr:from>
    <xdr:to>
      <xdr:col>3</xdr:col>
      <xdr:colOff>142875</xdr:colOff>
      <xdr:row>76</xdr:row>
      <xdr:rowOff>159004</xdr:rowOff>
    </xdr:to>
    <xdr:cxnSp macro="">
      <xdr:nvCxnSpPr>
        <xdr:cNvPr id="369" name="直線コネクタ 368"/>
        <xdr:cNvCxnSpPr/>
      </xdr:nvCxnSpPr>
      <xdr:spPr>
        <a:xfrm>
          <a:off x="1320800" y="13180061"/>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92202</xdr:rowOff>
    </xdr:from>
    <xdr:to>
      <xdr:col>3</xdr:col>
      <xdr:colOff>193675</xdr:colOff>
      <xdr:row>78</xdr:row>
      <xdr:rowOff>22352</xdr:rowOff>
    </xdr:to>
    <xdr:sp macro="" textlink="">
      <xdr:nvSpPr>
        <xdr:cNvPr id="370" name="フローチャート : 判断 369"/>
        <xdr:cNvSpPr/>
      </xdr:nvSpPr>
      <xdr:spPr>
        <a:xfrm>
          <a:off x="2159000" y="1329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7129</xdr:rowOff>
    </xdr:from>
    <xdr:ext cx="762000" cy="259045"/>
    <xdr:sp macro="" textlink="">
      <xdr:nvSpPr>
        <xdr:cNvPr id="371" name="テキスト ボックス 370"/>
        <xdr:cNvSpPr txBox="1"/>
      </xdr:nvSpPr>
      <xdr:spPr>
        <a:xfrm>
          <a:off x="1828800" y="1338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119635</xdr:rowOff>
    </xdr:from>
    <xdr:to>
      <xdr:col>1</xdr:col>
      <xdr:colOff>676275</xdr:colOff>
      <xdr:row>78</xdr:row>
      <xdr:rowOff>49785</xdr:rowOff>
    </xdr:to>
    <xdr:sp macro="" textlink="">
      <xdr:nvSpPr>
        <xdr:cNvPr id="372" name="フローチャート : 判断 371"/>
        <xdr:cNvSpPr/>
      </xdr:nvSpPr>
      <xdr:spPr>
        <a:xfrm>
          <a:off x="1270000" y="1332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34562</xdr:rowOff>
    </xdr:from>
    <xdr:ext cx="762000" cy="259045"/>
    <xdr:sp macro="" textlink="">
      <xdr:nvSpPr>
        <xdr:cNvPr id="373" name="テキスト ボックス 372"/>
        <xdr:cNvSpPr txBox="1"/>
      </xdr:nvSpPr>
      <xdr:spPr>
        <a:xfrm>
          <a:off x="939800" y="1340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4" name="テキスト ボックス 373"/>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5" name="テキスト ボックス 374"/>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6" name="テキスト ボックス 375"/>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7" name="テキスト ボックス 376"/>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8" name="テキスト ボックス 377"/>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108204</xdr:rowOff>
    </xdr:from>
    <xdr:to>
      <xdr:col>7</xdr:col>
      <xdr:colOff>66675</xdr:colOff>
      <xdr:row>77</xdr:row>
      <xdr:rowOff>38354</xdr:rowOff>
    </xdr:to>
    <xdr:sp macro="" textlink="">
      <xdr:nvSpPr>
        <xdr:cNvPr id="379" name="円/楕円 378"/>
        <xdr:cNvSpPr/>
      </xdr:nvSpPr>
      <xdr:spPr>
        <a:xfrm>
          <a:off x="47752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124731</xdr:rowOff>
    </xdr:from>
    <xdr:ext cx="762000" cy="259045"/>
    <xdr:sp macro="" textlink="">
      <xdr:nvSpPr>
        <xdr:cNvPr id="380" name="公債費該当値テキスト"/>
        <xdr:cNvSpPr txBox="1"/>
      </xdr:nvSpPr>
      <xdr:spPr>
        <a:xfrm>
          <a:off x="4914900" y="12983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53339</xdr:rowOff>
    </xdr:from>
    <xdr:to>
      <xdr:col>5</xdr:col>
      <xdr:colOff>600075</xdr:colOff>
      <xdr:row>76</xdr:row>
      <xdr:rowOff>154939</xdr:rowOff>
    </xdr:to>
    <xdr:sp macro="" textlink="">
      <xdr:nvSpPr>
        <xdr:cNvPr id="381" name="円/楕円 380"/>
        <xdr:cNvSpPr/>
      </xdr:nvSpPr>
      <xdr:spPr>
        <a:xfrm>
          <a:off x="3937000" y="13083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165117</xdr:rowOff>
    </xdr:from>
    <xdr:ext cx="736600" cy="259045"/>
    <xdr:sp macro="" textlink="">
      <xdr:nvSpPr>
        <xdr:cNvPr id="382" name="テキスト ボックス 381"/>
        <xdr:cNvSpPr txBox="1"/>
      </xdr:nvSpPr>
      <xdr:spPr>
        <a:xfrm>
          <a:off x="3606800" y="12852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44196</xdr:rowOff>
    </xdr:from>
    <xdr:to>
      <xdr:col>4</xdr:col>
      <xdr:colOff>396875</xdr:colOff>
      <xdr:row>76</xdr:row>
      <xdr:rowOff>145796</xdr:rowOff>
    </xdr:to>
    <xdr:sp macro="" textlink="">
      <xdr:nvSpPr>
        <xdr:cNvPr id="383" name="円/楕円 382"/>
        <xdr:cNvSpPr/>
      </xdr:nvSpPr>
      <xdr:spPr>
        <a:xfrm>
          <a:off x="30480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74</xdr:row>
      <xdr:rowOff>155973</xdr:rowOff>
    </xdr:from>
    <xdr:ext cx="762000" cy="259045"/>
    <xdr:sp macro="" textlink="">
      <xdr:nvSpPr>
        <xdr:cNvPr id="384" name="テキスト ボックス 383"/>
        <xdr:cNvSpPr txBox="1"/>
      </xdr:nvSpPr>
      <xdr:spPr>
        <a:xfrm>
          <a:off x="2717800" y="128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108204</xdr:rowOff>
    </xdr:from>
    <xdr:to>
      <xdr:col>3</xdr:col>
      <xdr:colOff>193675</xdr:colOff>
      <xdr:row>77</xdr:row>
      <xdr:rowOff>38354</xdr:rowOff>
    </xdr:to>
    <xdr:sp macro="" textlink="">
      <xdr:nvSpPr>
        <xdr:cNvPr id="385" name="円/楕円 384"/>
        <xdr:cNvSpPr/>
      </xdr:nvSpPr>
      <xdr:spPr>
        <a:xfrm>
          <a:off x="2159000" y="13138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48531</xdr:rowOff>
    </xdr:from>
    <xdr:ext cx="762000" cy="259045"/>
    <xdr:sp macro="" textlink="">
      <xdr:nvSpPr>
        <xdr:cNvPr id="386" name="テキスト ボックス 385"/>
        <xdr:cNvSpPr txBox="1"/>
      </xdr:nvSpPr>
      <xdr:spPr>
        <a:xfrm>
          <a:off x="1828800" y="1290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87" name="円/楕円 386"/>
        <xdr:cNvSpPr/>
      </xdr:nvSpPr>
      <xdr:spPr>
        <a:xfrm>
          <a:off x="1270000" y="1312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88" name="テキスト ボックス 387"/>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89" name="正方形/長方形 388"/>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0" name="正方形/長方形 389"/>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1" name="正方形/長方形 390"/>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29/54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2" name="正方形/長方形 391"/>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3" name="正方形/長方形 392"/>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4" name="正方形/長方形 393"/>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5" name="正方形/長方形 394"/>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71.0</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6" name="正方形/長方形 395"/>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7" name="正方形/長方形 396"/>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8" name="正方形/長方形 397"/>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399" name="テキスト ボックス 398"/>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前年度比</a:t>
          </a:r>
          <a:r>
            <a:rPr kumimoji="1" lang="en-US" altLang="ja-JP" sz="1100">
              <a:solidFill>
                <a:schemeClr val="dk1"/>
              </a:solidFill>
              <a:effectLst/>
              <a:latin typeface="+mn-lt"/>
              <a:ea typeface="+mn-ea"/>
              <a:cs typeface="+mn-cs"/>
            </a:rPr>
            <a:t>+1.6</a:t>
          </a:r>
          <a:r>
            <a:rPr kumimoji="1" lang="ja-JP" altLang="ja-JP" sz="1100">
              <a:solidFill>
                <a:schemeClr val="dk1"/>
              </a:solidFill>
              <a:effectLst/>
              <a:latin typeface="+mn-lt"/>
              <a:ea typeface="+mn-ea"/>
              <a:cs typeface="+mn-cs"/>
            </a:rPr>
            <a:t>ポイント、類似団体比</a:t>
          </a:r>
          <a:r>
            <a:rPr kumimoji="1" lang="en-US" altLang="ja-JP" sz="1100">
              <a:solidFill>
                <a:schemeClr val="dk1"/>
              </a:solidFill>
              <a:effectLst/>
              <a:latin typeface="+mn-lt"/>
              <a:ea typeface="+mn-ea"/>
              <a:cs typeface="+mn-cs"/>
            </a:rPr>
            <a:t>+1.3</a:t>
          </a:r>
          <a:r>
            <a:rPr kumimoji="1" lang="ja-JP" altLang="ja-JP" sz="1100">
              <a:solidFill>
                <a:schemeClr val="dk1"/>
              </a:solidFill>
              <a:effectLst/>
              <a:latin typeface="+mn-lt"/>
              <a:ea typeface="+mn-ea"/>
              <a:cs typeface="+mn-cs"/>
            </a:rPr>
            <a:t>ポイントとなっている。</a:t>
          </a:r>
          <a:endParaRPr lang="ja-JP" altLang="ja-JP" sz="1400">
            <a:effectLst/>
          </a:endParaRPr>
        </a:p>
        <a:p>
          <a:r>
            <a:rPr kumimoji="1" lang="ja-JP" altLang="ja-JP" sz="1100">
              <a:solidFill>
                <a:schemeClr val="dk1"/>
              </a:solidFill>
              <a:effectLst/>
              <a:latin typeface="+mn-lt"/>
              <a:ea typeface="+mn-ea"/>
              <a:cs typeface="+mn-cs"/>
            </a:rPr>
            <a:t>特に増加要因と考えられるのは扶助費（前年度比</a:t>
          </a:r>
          <a:r>
            <a:rPr kumimoji="1" lang="en-US" altLang="ja-JP" sz="1100">
              <a:solidFill>
                <a:schemeClr val="dk1"/>
              </a:solidFill>
              <a:effectLst/>
              <a:latin typeface="+mn-lt"/>
              <a:ea typeface="+mn-ea"/>
              <a:cs typeface="+mn-cs"/>
            </a:rPr>
            <a:t>+1.5</a:t>
          </a:r>
          <a:r>
            <a:rPr kumimoji="1" lang="ja-JP" altLang="ja-JP" sz="1100">
              <a:solidFill>
                <a:schemeClr val="dk1"/>
              </a:solidFill>
              <a:effectLst/>
              <a:latin typeface="+mn-lt"/>
              <a:ea typeface="+mn-ea"/>
              <a:cs typeface="+mn-cs"/>
            </a:rPr>
            <a:t>ポイント）の保育所扶助費（</a:t>
          </a:r>
          <a:r>
            <a:rPr kumimoji="1" lang="en-US" altLang="ja-JP" sz="1100">
              <a:solidFill>
                <a:schemeClr val="dk1"/>
              </a:solidFill>
              <a:effectLst/>
              <a:latin typeface="+mn-lt"/>
              <a:ea typeface="+mn-ea"/>
              <a:cs typeface="+mn-cs"/>
            </a:rPr>
            <a:t>+44</a:t>
          </a:r>
          <a:r>
            <a:rPr kumimoji="1" lang="ja-JP" altLang="ja-JP" sz="1100">
              <a:solidFill>
                <a:schemeClr val="dk1"/>
              </a:solidFill>
              <a:effectLst/>
              <a:latin typeface="+mn-lt"/>
              <a:ea typeface="+mn-ea"/>
              <a:cs typeface="+mn-cs"/>
            </a:rPr>
            <a:t>百万円）である。</a:t>
          </a:r>
          <a:r>
            <a:rPr kumimoji="1" lang="ja-JP" altLang="en-US" sz="1100">
              <a:solidFill>
                <a:schemeClr val="dk1"/>
              </a:solidFill>
              <a:effectLst/>
              <a:latin typeface="+mn-lt"/>
              <a:ea typeface="+mn-ea"/>
              <a:cs typeface="+mn-cs"/>
            </a:rPr>
            <a:t>また、補助費等</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0.3</a:t>
          </a:r>
          <a:r>
            <a:rPr kumimoji="1" lang="ja-JP" altLang="ja-JP" sz="1100">
              <a:solidFill>
                <a:schemeClr val="dk1"/>
              </a:solidFill>
              <a:effectLst/>
              <a:latin typeface="+mn-lt"/>
              <a:ea typeface="+mn-ea"/>
              <a:cs typeface="+mn-cs"/>
            </a:rPr>
            <a:t>ポイント）</a:t>
          </a:r>
          <a:r>
            <a:rPr kumimoji="1" lang="ja-JP" altLang="en-US" sz="1100">
              <a:solidFill>
                <a:schemeClr val="dk1"/>
              </a:solidFill>
              <a:effectLst/>
              <a:latin typeface="+mn-lt"/>
              <a:ea typeface="+mn-ea"/>
              <a:cs typeface="+mn-cs"/>
            </a:rPr>
            <a:t>においては、全体では減となっているものの、学校給食負担軽減事業補助金（</a:t>
          </a:r>
          <a:r>
            <a:rPr kumimoji="1" lang="en-US" altLang="ja-JP" sz="1100">
              <a:solidFill>
                <a:schemeClr val="dk1"/>
              </a:solidFill>
              <a:effectLst/>
              <a:latin typeface="+mn-lt"/>
              <a:ea typeface="+mn-ea"/>
              <a:cs typeface="+mn-cs"/>
            </a:rPr>
            <a:t>+15</a:t>
          </a:r>
          <a:r>
            <a:rPr kumimoji="1" lang="ja-JP" altLang="en-US" sz="1100">
              <a:solidFill>
                <a:schemeClr val="dk1"/>
              </a:solidFill>
              <a:effectLst/>
              <a:latin typeface="+mn-lt"/>
              <a:ea typeface="+mn-ea"/>
              <a:cs typeface="+mn-cs"/>
            </a:rPr>
            <a:t>百万円）が増要因となっている。</a:t>
          </a:r>
          <a:endParaRPr kumimoji="1"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今後、扶助費については圧縮が困難と考えるため、他の経常経費を抑えていく必要がある。</a:t>
          </a:r>
          <a:r>
            <a:rPr kumimoji="0" lang="ja-JP" altLang="en-US" sz="1100">
              <a:solidFill>
                <a:schemeClr val="dk1"/>
              </a:solidFill>
              <a:effectLst/>
              <a:latin typeface="+mn-lt"/>
              <a:ea typeface="+mn-ea"/>
              <a:cs typeface="+mn-cs"/>
            </a:rPr>
            <a:t>補助費等については、</a:t>
          </a:r>
          <a:r>
            <a:rPr kumimoji="1" lang="ja-JP" altLang="ja-JP" sz="1100">
              <a:solidFill>
                <a:schemeClr val="dk1"/>
              </a:solidFill>
              <a:effectLst/>
              <a:latin typeface="+mn-lt"/>
              <a:ea typeface="+mn-ea"/>
              <a:cs typeface="+mn-cs"/>
            </a:rPr>
            <a:t>補助金の必要性や効果を勘案し、廃止・縮小に努める。</a:t>
          </a:r>
          <a:endParaRPr lang="ja-JP" altLang="ja-JP">
            <a:effectLst/>
          </a:endParaRPr>
        </a:p>
        <a:p>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0" name="テキスト ボックス 399"/>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1" name="直線コネクタ 400"/>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2" name="テキスト ボックス 401"/>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69850</xdr:rowOff>
    </xdr:from>
    <xdr:to>
      <xdr:col>24</xdr:col>
      <xdr:colOff>590550</xdr:colOff>
      <xdr:row>81</xdr:row>
      <xdr:rowOff>69850</xdr:rowOff>
    </xdr:to>
    <xdr:cxnSp macro="">
      <xdr:nvCxnSpPr>
        <xdr:cNvPr id="403" name="直線コネクタ 402"/>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80</xdr:row>
      <xdr:rowOff>99077</xdr:rowOff>
    </xdr:from>
    <xdr:ext cx="508000" cy="259045"/>
    <xdr:sp macro="" textlink="">
      <xdr:nvSpPr>
        <xdr:cNvPr id="404" name="テキスト ボックス 403"/>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78</xdr:row>
      <xdr:rowOff>127000</xdr:rowOff>
    </xdr:from>
    <xdr:to>
      <xdr:col>24</xdr:col>
      <xdr:colOff>590550</xdr:colOff>
      <xdr:row>78</xdr:row>
      <xdr:rowOff>127000</xdr:rowOff>
    </xdr:to>
    <xdr:cxnSp macro="">
      <xdr:nvCxnSpPr>
        <xdr:cNvPr id="405" name="直線コネクタ 404"/>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77</xdr:row>
      <xdr:rowOff>156227</xdr:rowOff>
    </xdr:from>
    <xdr:ext cx="508000" cy="259045"/>
    <xdr:sp macro="" textlink="">
      <xdr:nvSpPr>
        <xdr:cNvPr id="406" name="テキスト ボックス 405"/>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76</xdr:row>
      <xdr:rowOff>12700</xdr:rowOff>
    </xdr:from>
    <xdr:to>
      <xdr:col>24</xdr:col>
      <xdr:colOff>590550</xdr:colOff>
      <xdr:row>76</xdr:row>
      <xdr:rowOff>12700</xdr:rowOff>
    </xdr:to>
    <xdr:cxnSp macro="">
      <xdr:nvCxnSpPr>
        <xdr:cNvPr id="407" name="直線コネクタ 406"/>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75</xdr:row>
      <xdr:rowOff>41927</xdr:rowOff>
    </xdr:from>
    <xdr:ext cx="508000" cy="259045"/>
    <xdr:sp macro="" textlink="">
      <xdr:nvSpPr>
        <xdr:cNvPr id="408" name="テキスト ボックス 407"/>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73</xdr:row>
      <xdr:rowOff>69850</xdr:rowOff>
    </xdr:from>
    <xdr:to>
      <xdr:col>24</xdr:col>
      <xdr:colOff>590550</xdr:colOff>
      <xdr:row>73</xdr:row>
      <xdr:rowOff>69850</xdr:rowOff>
    </xdr:to>
    <xdr:cxnSp macro="">
      <xdr:nvCxnSpPr>
        <xdr:cNvPr id="409" name="直線コネクタ 408"/>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99077</xdr:rowOff>
    </xdr:from>
    <xdr:ext cx="508000" cy="259045"/>
    <xdr:sp macro="" textlink="">
      <xdr:nvSpPr>
        <xdr:cNvPr id="410" name="テキスト ボックス 409"/>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1" name="直線コネクタ 410"/>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2" name="テキスト ボックス 411"/>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3"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108712</xdr:rowOff>
    </xdr:from>
    <xdr:to>
      <xdr:col>24</xdr:col>
      <xdr:colOff>31750</xdr:colOff>
      <xdr:row>80</xdr:row>
      <xdr:rowOff>21844</xdr:rowOff>
    </xdr:to>
    <xdr:cxnSp macro="">
      <xdr:nvCxnSpPr>
        <xdr:cNvPr id="414" name="直線コネクタ 413"/>
        <xdr:cNvCxnSpPr/>
      </xdr:nvCxnSpPr>
      <xdr:spPr>
        <a:xfrm flipV="1">
          <a:off x="16510000" y="12453112"/>
          <a:ext cx="0" cy="1284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79</xdr:row>
      <xdr:rowOff>165371</xdr:rowOff>
    </xdr:from>
    <xdr:ext cx="762000" cy="259045"/>
    <xdr:sp macro="" textlink="">
      <xdr:nvSpPr>
        <xdr:cNvPr id="415" name="公債費以外最小値テキスト"/>
        <xdr:cNvSpPr txBox="1"/>
      </xdr:nvSpPr>
      <xdr:spPr>
        <a:xfrm>
          <a:off x="16598900" y="13709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85.2</a:t>
          </a:r>
          <a:endParaRPr kumimoji="1" lang="ja-JP" altLang="en-US" sz="1000" b="1">
            <a:latin typeface="ＭＳ Ｐゴシック"/>
          </a:endParaRPr>
        </a:p>
      </xdr:txBody>
    </xdr:sp>
    <xdr:clientData/>
  </xdr:oneCellAnchor>
  <xdr:twoCellAnchor>
    <xdr:from>
      <xdr:col>23</xdr:col>
      <xdr:colOff>628650</xdr:colOff>
      <xdr:row>80</xdr:row>
      <xdr:rowOff>21844</xdr:rowOff>
    </xdr:from>
    <xdr:to>
      <xdr:col>24</xdr:col>
      <xdr:colOff>120650</xdr:colOff>
      <xdr:row>80</xdr:row>
      <xdr:rowOff>21844</xdr:rowOff>
    </xdr:to>
    <xdr:cxnSp macro="">
      <xdr:nvCxnSpPr>
        <xdr:cNvPr id="416" name="直線コネクタ 415"/>
        <xdr:cNvCxnSpPr/>
      </xdr:nvCxnSpPr>
      <xdr:spPr>
        <a:xfrm>
          <a:off x="16421100" y="13737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23639</xdr:rowOff>
    </xdr:from>
    <xdr:ext cx="762000" cy="259045"/>
    <xdr:sp macro="" textlink="">
      <xdr:nvSpPr>
        <xdr:cNvPr id="417" name="公債費以外最大値テキスト"/>
        <xdr:cNvSpPr txBox="1"/>
      </xdr:nvSpPr>
      <xdr:spPr>
        <a:xfrm>
          <a:off x="16598900" y="12196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57.1</a:t>
          </a:r>
          <a:endParaRPr kumimoji="1" lang="ja-JP" altLang="en-US" sz="1000" b="1">
            <a:latin typeface="ＭＳ Ｐゴシック"/>
          </a:endParaRPr>
        </a:p>
      </xdr:txBody>
    </xdr:sp>
    <xdr:clientData/>
  </xdr:oneCellAnchor>
  <xdr:twoCellAnchor>
    <xdr:from>
      <xdr:col>23</xdr:col>
      <xdr:colOff>628650</xdr:colOff>
      <xdr:row>72</xdr:row>
      <xdr:rowOff>108712</xdr:rowOff>
    </xdr:from>
    <xdr:to>
      <xdr:col>24</xdr:col>
      <xdr:colOff>120650</xdr:colOff>
      <xdr:row>72</xdr:row>
      <xdr:rowOff>108712</xdr:rowOff>
    </xdr:to>
    <xdr:cxnSp macro="">
      <xdr:nvCxnSpPr>
        <xdr:cNvPr id="418" name="直線コネクタ 417"/>
        <xdr:cNvCxnSpPr/>
      </xdr:nvCxnSpPr>
      <xdr:spPr>
        <a:xfrm>
          <a:off x="16421100" y="124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113285</xdr:rowOff>
    </xdr:from>
    <xdr:to>
      <xdr:col>24</xdr:col>
      <xdr:colOff>31750</xdr:colOff>
      <xdr:row>77</xdr:row>
      <xdr:rowOff>14987</xdr:rowOff>
    </xdr:to>
    <xdr:cxnSp macro="">
      <xdr:nvCxnSpPr>
        <xdr:cNvPr id="419" name="直線コネクタ 418"/>
        <xdr:cNvCxnSpPr/>
      </xdr:nvCxnSpPr>
      <xdr:spPr>
        <a:xfrm>
          <a:off x="15671800" y="13143485"/>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92727</xdr:rowOff>
    </xdr:from>
    <xdr:ext cx="762000" cy="259045"/>
    <xdr:sp macro="" textlink="">
      <xdr:nvSpPr>
        <xdr:cNvPr id="420" name="公債費以外平均値テキスト"/>
        <xdr:cNvSpPr txBox="1"/>
      </xdr:nvSpPr>
      <xdr:spPr>
        <a:xfrm>
          <a:off x="16598900" y="12951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23</xdr:col>
      <xdr:colOff>666750</xdr:colOff>
      <xdr:row>76</xdr:row>
      <xdr:rowOff>76200</xdr:rowOff>
    </xdr:from>
    <xdr:to>
      <xdr:col>24</xdr:col>
      <xdr:colOff>82550</xdr:colOff>
      <xdr:row>77</xdr:row>
      <xdr:rowOff>6350</xdr:rowOff>
    </xdr:to>
    <xdr:sp macro="" textlink="">
      <xdr:nvSpPr>
        <xdr:cNvPr id="421" name="フローチャート : 判断 420"/>
        <xdr:cNvSpPr/>
      </xdr:nvSpPr>
      <xdr:spPr>
        <a:xfrm>
          <a:off x="16459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129286</xdr:rowOff>
    </xdr:from>
    <xdr:to>
      <xdr:col>22</xdr:col>
      <xdr:colOff>565150</xdr:colOff>
      <xdr:row>76</xdr:row>
      <xdr:rowOff>113285</xdr:rowOff>
    </xdr:to>
    <xdr:cxnSp macro="">
      <xdr:nvCxnSpPr>
        <xdr:cNvPr id="422" name="直線コネクタ 421"/>
        <xdr:cNvCxnSpPr/>
      </xdr:nvCxnSpPr>
      <xdr:spPr>
        <a:xfrm>
          <a:off x="14782800" y="12988036"/>
          <a:ext cx="889000" cy="155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156211</xdr:rowOff>
    </xdr:from>
    <xdr:to>
      <xdr:col>22</xdr:col>
      <xdr:colOff>615950</xdr:colOff>
      <xdr:row>76</xdr:row>
      <xdr:rowOff>86361</xdr:rowOff>
    </xdr:to>
    <xdr:sp macro="" textlink="">
      <xdr:nvSpPr>
        <xdr:cNvPr id="423" name="フローチャート : 判断 422"/>
        <xdr:cNvSpPr/>
      </xdr:nvSpPr>
      <xdr:spPr>
        <a:xfrm>
          <a:off x="15621000" y="13014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96537</xdr:rowOff>
    </xdr:from>
    <xdr:ext cx="736600" cy="259045"/>
    <xdr:sp macro="" textlink="">
      <xdr:nvSpPr>
        <xdr:cNvPr id="424" name="テキスト ボックス 423"/>
        <xdr:cNvSpPr txBox="1"/>
      </xdr:nvSpPr>
      <xdr:spPr>
        <a:xfrm>
          <a:off x="15290800" y="127838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70.5</a:t>
          </a:r>
          <a:endParaRPr kumimoji="1" lang="ja-JP" altLang="en-US" sz="1000" b="1">
            <a:solidFill>
              <a:srgbClr val="000080"/>
            </a:solidFill>
            <a:latin typeface="ＭＳ Ｐゴシック"/>
          </a:endParaRPr>
        </a:p>
      </xdr:txBody>
    </xdr:sp>
    <xdr:clientData/>
  </xdr:oneCellAnchor>
  <xdr:twoCellAnchor>
    <xdr:from>
      <xdr:col>20</xdr:col>
      <xdr:colOff>158750</xdr:colOff>
      <xdr:row>74</xdr:row>
      <xdr:rowOff>26416</xdr:rowOff>
    </xdr:from>
    <xdr:to>
      <xdr:col>21</xdr:col>
      <xdr:colOff>361950</xdr:colOff>
      <xdr:row>75</xdr:row>
      <xdr:rowOff>129286</xdr:rowOff>
    </xdr:to>
    <xdr:cxnSp macro="">
      <xdr:nvCxnSpPr>
        <xdr:cNvPr id="425" name="直線コネクタ 424"/>
        <xdr:cNvCxnSpPr/>
      </xdr:nvCxnSpPr>
      <xdr:spPr>
        <a:xfrm>
          <a:off x="13893800" y="12713716"/>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165354</xdr:rowOff>
    </xdr:from>
    <xdr:to>
      <xdr:col>21</xdr:col>
      <xdr:colOff>412750</xdr:colOff>
      <xdr:row>76</xdr:row>
      <xdr:rowOff>95504</xdr:rowOff>
    </xdr:to>
    <xdr:sp macro="" textlink="">
      <xdr:nvSpPr>
        <xdr:cNvPr id="426" name="フローチャート : 判断 425"/>
        <xdr:cNvSpPr/>
      </xdr:nvSpPr>
      <xdr:spPr>
        <a:xfrm>
          <a:off x="14732000" y="13024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80281</xdr:rowOff>
    </xdr:from>
    <xdr:ext cx="762000" cy="259045"/>
    <xdr:sp macro="" textlink="">
      <xdr:nvSpPr>
        <xdr:cNvPr id="427" name="テキスト ボックス 426"/>
        <xdr:cNvSpPr txBox="1"/>
      </xdr:nvSpPr>
      <xdr:spPr>
        <a:xfrm>
          <a:off x="14401800" y="13110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73</xdr:row>
      <xdr:rowOff>106426</xdr:rowOff>
    </xdr:from>
    <xdr:to>
      <xdr:col>20</xdr:col>
      <xdr:colOff>158750</xdr:colOff>
      <xdr:row>74</xdr:row>
      <xdr:rowOff>26416</xdr:rowOff>
    </xdr:to>
    <xdr:cxnSp macro="">
      <xdr:nvCxnSpPr>
        <xdr:cNvPr id="428" name="直線コネクタ 427"/>
        <xdr:cNvCxnSpPr/>
      </xdr:nvCxnSpPr>
      <xdr:spPr>
        <a:xfrm>
          <a:off x="13004800" y="12622276"/>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101346</xdr:rowOff>
    </xdr:from>
    <xdr:to>
      <xdr:col>20</xdr:col>
      <xdr:colOff>209550</xdr:colOff>
      <xdr:row>76</xdr:row>
      <xdr:rowOff>31496</xdr:rowOff>
    </xdr:to>
    <xdr:sp macro="" textlink="">
      <xdr:nvSpPr>
        <xdr:cNvPr id="429" name="フローチャート : 判断 428"/>
        <xdr:cNvSpPr/>
      </xdr:nvSpPr>
      <xdr:spPr>
        <a:xfrm>
          <a:off x="13843000" y="1296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16273</xdr:rowOff>
    </xdr:from>
    <xdr:ext cx="762000" cy="259045"/>
    <xdr:sp macro="" textlink="">
      <xdr:nvSpPr>
        <xdr:cNvPr id="430" name="テキスト ボックス 429"/>
        <xdr:cNvSpPr txBox="1"/>
      </xdr:nvSpPr>
      <xdr:spPr>
        <a:xfrm>
          <a:off x="13512800" y="13046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124206</xdr:rowOff>
    </xdr:from>
    <xdr:to>
      <xdr:col>19</xdr:col>
      <xdr:colOff>6350</xdr:colOff>
      <xdr:row>76</xdr:row>
      <xdr:rowOff>54356</xdr:rowOff>
    </xdr:to>
    <xdr:sp macro="" textlink="">
      <xdr:nvSpPr>
        <xdr:cNvPr id="431" name="フローチャート : 判断 430"/>
        <xdr:cNvSpPr/>
      </xdr:nvSpPr>
      <xdr:spPr>
        <a:xfrm>
          <a:off x="12954000" y="1298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39133</xdr:rowOff>
    </xdr:from>
    <xdr:ext cx="762000" cy="259045"/>
    <xdr:sp macro="" textlink="">
      <xdr:nvSpPr>
        <xdr:cNvPr id="432" name="テキスト ボックス 431"/>
        <xdr:cNvSpPr txBox="1"/>
      </xdr:nvSpPr>
      <xdr:spPr>
        <a:xfrm>
          <a:off x="12623800" y="13069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3" name="テキスト ボックス 432"/>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4" name="テキスト ボックス 433"/>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5" name="テキスト ボックス 434"/>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6" name="テキスト ボックス 435"/>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37" name="テキスト ボックス 436"/>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135637</xdr:rowOff>
    </xdr:from>
    <xdr:to>
      <xdr:col>24</xdr:col>
      <xdr:colOff>82550</xdr:colOff>
      <xdr:row>77</xdr:row>
      <xdr:rowOff>65787</xdr:rowOff>
    </xdr:to>
    <xdr:sp macro="" textlink="">
      <xdr:nvSpPr>
        <xdr:cNvPr id="438" name="円/楕円 437"/>
        <xdr:cNvSpPr/>
      </xdr:nvSpPr>
      <xdr:spPr>
        <a:xfrm>
          <a:off x="16459200" y="13165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76</xdr:row>
      <xdr:rowOff>107714</xdr:rowOff>
    </xdr:from>
    <xdr:ext cx="762000" cy="259045"/>
    <xdr:sp macro="" textlink="">
      <xdr:nvSpPr>
        <xdr:cNvPr id="439" name="公債費以外該当値テキスト"/>
        <xdr:cNvSpPr txBox="1"/>
      </xdr:nvSpPr>
      <xdr:spPr>
        <a:xfrm>
          <a:off x="16598900" y="131379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22</xdr:col>
      <xdr:colOff>514350</xdr:colOff>
      <xdr:row>76</xdr:row>
      <xdr:rowOff>62485</xdr:rowOff>
    </xdr:from>
    <xdr:to>
      <xdr:col>22</xdr:col>
      <xdr:colOff>615950</xdr:colOff>
      <xdr:row>76</xdr:row>
      <xdr:rowOff>164085</xdr:rowOff>
    </xdr:to>
    <xdr:sp macro="" textlink="">
      <xdr:nvSpPr>
        <xdr:cNvPr id="440" name="円/楕円 439"/>
        <xdr:cNvSpPr/>
      </xdr:nvSpPr>
      <xdr:spPr>
        <a:xfrm>
          <a:off x="15621000" y="13092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148862</xdr:rowOff>
    </xdr:from>
    <xdr:ext cx="736600" cy="259045"/>
    <xdr:sp macro="" textlink="">
      <xdr:nvSpPr>
        <xdr:cNvPr id="441" name="テキスト ボックス 440"/>
        <xdr:cNvSpPr txBox="1"/>
      </xdr:nvSpPr>
      <xdr:spPr>
        <a:xfrm>
          <a:off x="15290800" y="13179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72.2</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78486</xdr:rowOff>
    </xdr:from>
    <xdr:to>
      <xdr:col>21</xdr:col>
      <xdr:colOff>412750</xdr:colOff>
      <xdr:row>76</xdr:row>
      <xdr:rowOff>8635</xdr:rowOff>
    </xdr:to>
    <xdr:sp macro="" textlink="">
      <xdr:nvSpPr>
        <xdr:cNvPr id="442" name="円/楕円 441"/>
        <xdr:cNvSpPr/>
      </xdr:nvSpPr>
      <xdr:spPr>
        <a:xfrm>
          <a:off x="14732000" y="1293723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18813</xdr:rowOff>
    </xdr:from>
    <xdr:ext cx="762000" cy="259045"/>
    <xdr:sp macro="" textlink="">
      <xdr:nvSpPr>
        <xdr:cNvPr id="443" name="テキスト ボックス 442"/>
        <xdr:cNvSpPr txBox="1"/>
      </xdr:nvSpPr>
      <xdr:spPr>
        <a:xfrm>
          <a:off x="14401800" y="12706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20</xdr:col>
      <xdr:colOff>107950</xdr:colOff>
      <xdr:row>73</xdr:row>
      <xdr:rowOff>147066</xdr:rowOff>
    </xdr:from>
    <xdr:to>
      <xdr:col>20</xdr:col>
      <xdr:colOff>209550</xdr:colOff>
      <xdr:row>74</xdr:row>
      <xdr:rowOff>77216</xdr:rowOff>
    </xdr:to>
    <xdr:sp macro="" textlink="">
      <xdr:nvSpPr>
        <xdr:cNvPr id="444" name="円/楕円 443"/>
        <xdr:cNvSpPr/>
      </xdr:nvSpPr>
      <xdr:spPr>
        <a:xfrm>
          <a:off x="13843000" y="12662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72</xdr:row>
      <xdr:rowOff>87393</xdr:rowOff>
    </xdr:from>
    <xdr:ext cx="762000" cy="259045"/>
    <xdr:sp macro="" textlink="">
      <xdr:nvSpPr>
        <xdr:cNvPr id="445" name="テキスト ボックス 444"/>
        <xdr:cNvSpPr txBox="1"/>
      </xdr:nvSpPr>
      <xdr:spPr>
        <a:xfrm>
          <a:off x="13512800" y="12431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62.8</a:t>
          </a:r>
          <a:endParaRPr kumimoji="1" lang="ja-JP" altLang="en-US" sz="1000" b="1">
            <a:solidFill>
              <a:srgbClr val="FF0000"/>
            </a:solidFill>
            <a:latin typeface="ＭＳ Ｐゴシック"/>
          </a:endParaRPr>
        </a:p>
      </xdr:txBody>
    </xdr:sp>
    <xdr:clientData/>
  </xdr:oneCellAnchor>
  <xdr:twoCellAnchor>
    <xdr:from>
      <xdr:col>18</xdr:col>
      <xdr:colOff>590550</xdr:colOff>
      <xdr:row>73</xdr:row>
      <xdr:rowOff>55626</xdr:rowOff>
    </xdr:from>
    <xdr:to>
      <xdr:col>19</xdr:col>
      <xdr:colOff>6350</xdr:colOff>
      <xdr:row>73</xdr:row>
      <xdr:rowOff>157226</xdr:rowOff>
    </xdr:to>
    <xdr:sp macro="" textlink="">
      <xdr:nvSpPr>
        <xdr:cNvPr id="446" name="円/楕円 445"/>
        <xdr:cNvSpPr/>
      </xdr:nvSpPr>
      <xdr:spPr>
        <a:xfrm>
          <a:off x="12954000" y="12571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71</xdr:row>
      <xdr:rowOff>167403</xdr:rowOff>
    </xdr:from>
    <xdr:ext cx="762000" cy="259045"/>
    <xdr:sp macro="" textlink="">
      <xdr:nvSpPr>
        <xdr:cNvPr id="447" name="テキスト ボックス 446"/>
        <xdr:cNvSpPr txBox="1"/>
      </xdr:nvSpPr>
      <xdr:spPr>
        <a:xfrm>
          <a:off x="12623800" y="12340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長崎県佐々町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88923</xdr:rowOff>
    </xdr:from>
    <xdr:to>
      <xdr:col>4</xdr:col>
      <xdr:colOff>1117600</xdr:colOff>
      <xdr:row>20</xdr:row>
      <xdr:rowOff>691</xdr:rowOff>
    </xdr:to>
    <xdr:cxnSp macro="">
      <xdr:nvCxnSpPr>
        <xdr:cNvPr id="45" name="直線コネクタ 44"/>
        <xdr:cNvCxnSpPr/>
      </xdr:nvCxnSpPr>
      <xdr:spPr bwMode="auto">
        <a:xfrm flipV="1">
          <a:off x="5651500" y="2193948"/>
          <a:ext cx="0" cy="12833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144218</xdr:rowOff>
    </xdr:from>
    <xdr:ext cx="762000" cy="259045"/>
    <xdr:sp macro="" textlink="">
      <xdr:nvSpPr>
        <xdr:cNvPr id="46" name="人口1人当たり決算額の推移最小値テキスト130"/>
        <xdr:cNvSpPr txBox="1"/>
      </xdr:nvSpPr>
      <xdr:spPr>
        <a:xfrm>
          <a:off x="5740400" y="3449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60,326</a:t>
          </a:r>
          <a:endParaRPr kumimoji="1" lang="ja-JP" altLang="en-US" sz="1000" b="1">
            <a:latin typeface="ＭＳ Ｐゴシック"/>
          </a:endParaRPr>
        </a:p>
      </xdr:txBody>
    </xdr:sp>
    <xdr:clientData/>
  </xdr:oneCellAnchor>
  <xdr:twoCellAnchor>
    <xdr:from>
      <xdr:col>4</xdr:col>
      <xdr:colOff>1028700</xdr:colOff>
      <xdr:row>20</xdr:row>
      <xdr:rowOff>691</xdr:rowOff>
    </xdr:from>
    <xdr:to>
      <xdr:col>5</xdr:col>
      <xdr:colOff>73025</xdr:colOff>
      <xdr:row>20</xdr:row>
      <xdr:rowOff>691</xdr:rowOff>
    </xdr:to>
    <xdr:cxnSp macro="">
      <xdr:nvCxnSpPr>
        <xdr:cNvPr id="47" name="直線コネクタ 46"/>
        <xdr:cNvCxnSpPr/>
      </xdr:nvCxnSpPr>
      <xdr:spPr bwMode="auto">
        <a:xfrm>
          <a:off x="5562600" y="34773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3850</xdr:rowOff>
    </xdr:from>
    <xdr:ext cx="762000" cy="259045"/>
    <xdr:sp macro="" textlink="">
      <xdr:nvSpPr>
        <xdr:cNvPr id="48" name="人口1人当たり決算額の推移最大値テキスト130"/>
        <xdr:cNvSpPr txBox="1"/>
      </xdr:nvSpPr>
      <xdr:spPr>
        <a:xfrm>
          <a:off x="5740400" y="1937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228,747</a:t>
          </a:r>
          <a:endParaRPr kumimoji="1" lang="ja-JP" altLang="en-US" sz="1000" b="1">
            <a:latin typeface="ＭＳ Ｐゴシック"/>
          </a:endParaRPr>
        </a:p>
      </xdr:txBody>
    </xdr:sp>
    <xdr:clientData/>
  </xdr:oneCellAnchor>
  <xdr:twoCellAnchor>
    <xdr:from>
      <xdr:col>4</xdr:col>
      <xdr:colOff>1028700</xdr:colOff>
      <xdr:row>12</xdr:row>
      <xdr:rowOff>88923</xdr:rowOff>
    </xdr:from>
    <xdr:to>
      <xdr:col>5</xdr:col>
      <xdr:colOff>73025</xdr:colOff>
      <xdr:row>12</xdr:row>
      <xdr:rowOff>88923</xdr:rowOff>
    </xdr:to>
    <xdr:cxnSp macro="">
      <xdr:nvCxnSpPr>
        <xdr:cNvPr id="49" name="直線コネクタ 48"/>
        <xdr:cNvCxnSpPr/>
      </xdr:nvCxnSpPr>
      <xdr:spPr bwMode="auto">
        <a:xfrm>
          <a:off x="5562600" y="21939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19</xdr:row>
      <xdr:rowOff>122946</xdr:rowOff>
    </xdr:from>
    <xdr:to>
      <xdr:col>4</xdr:col>
      <xdr:colOff>1117600</xdr:colOff>
      <xdr:row>19</xdr:row>
      <xdr:rowOff>126718</xdr:rowOff>
    </xdr:to>
    <xdr:cxnSp macro="">
      <xdr:nvCxnSpPr>
        <xdr:cNvPr id="50" name="直線コネクタ 49"/>
        <xdr:cNvCxnSpPr/>
      </xdr:nvCxnSpPr>
      <xdr:spPr bwMode="auto">
        <a:xfrm flipV="1">
          <a:off x="5003800" y="3428121"/>
          <a:ext cx="647700" cy="37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127406</xdr:rowOff>
    </xdr:from>
    <xdr:ext cx="762000" cy="259045"/>
    <xdr:sp macro="" textlink="">
      <xdr:nvSpPr>
        <xdr:cNvPr id="51" name="人口1人当たり決算額の推移平均値テキスト130"/>
        <xdr:cNvSpPr txBox="1"/>
      </xdr:nvSpPr>
      <xdr:spPr>
        <a:xfrm>
          <a:off x="5740400" y="29182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106,699</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110879</xdr:rowOff>
    </xdr:from>
    <xdr:to>
      <xdr:col>5</xdr:col>
      <xdr:colOff>34925</xdr:colOff>
      <xdr:row>18</xdr:row>
      <xdr:rowOff>41029</xdr:rowOff>
    </xdr:to>
    <xdr:sp macro="" textlink="">
      <xdr:nvSpPr>
        <xdr:cNvPr id="52" name="フローチャート : 判断 51"/>
        <xdr:cNvSpPr/>
      </xdr:nvSpPr>
      <xdr:spPr bwMode="auto">
        <a:xfrm>
          <a:off x="5600700" y="30731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19</xdr:row>
      <xdr:rowOff>117399</xdr:rowOff>
    </xdr:from>
    <xdr:to>
      <xdr:col>4</xdr:col>
      <xdr:colOff>469900</xdr:colOff>
      <xdr:row>19</xdr:row>
      <xdr:rowOff>126718</xdr:rowOff>
    </xdr:to>
    <xdr:cxnSp macro="">
      <xdr:nvCxnSpPr>
        <xdr:cNvPr id="53" name="直線コネクタ 52"/>
        <xdr:cNvCxnSpPr/>
      </xdr:nvCxnSpPr>
      <xdr:spPr bwMode="auto">
        <a:xfrm>
          <a:off x="4305300" y="3422574"/>
          <a:ext cx="698500" cy="93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98275</xdr:rowOff>
    </xdr:from>
    <xdr:to>
      <xdr:col>4</xdr:col>
      <xdr:colOff>520700</xdr:colOff>
      <xdr:row>18</xdr:row>
      <xdr:rowOff>28425</xdr:rowOff>
    </xdr:to>
    <xdr:sp macro="" textlink="">
      <xdr:nvSpPr>
        <xdr:cNvPr id="54" name="フローチャート : 判断 53"/>
        <xdr:cNvSpPr/>
      </xdr:nvSpPr>
      <xdr:spPr bwMode="auto">
        <a:xfrm>
          <a:off x="4953000" y="30605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16</xdr:row>
      <xdr:rowOff>38602</xdr:rowOff>
    </xdr:from>
    <xdr:ext cx="736600" cy="259045"/>
    <xdr:sp macro="" textlink="">
      <xdr:nvSpPr>
        <xdr:cNvPr id="55" name="テキスト ボックス 54"/>
        <xdr:cNvSpPr txBox="1"/>
      </xdr:nvSpPr>
      <xdr:spPr>
        <a:xfrm>
          <a:off x="4622800" y="282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108,353</a:t>
          </a:r>
          <a:endParaRPr kumimoji="1" lang="ja-JP" altLang="en-US" sz="1000" b="1">
            <a:solidFill>
              <a:srgbClr val="000080"/>
            </a:solidFill>
            <a:latin typeface="ＭＳ Ｐゴシック"/>
          </a:endParaRPr>
        </a:p>
      </xdr:txBody>
    </xdr:sp>
    <xdr:clientData/>
  </xdr:oneCellAnchor>
  <xdr:twoCellAnchor>
    <xdr:from>
      <xdr:col>3</xdr:col>
      <xdr:colOff>206375</xdr:colOff>
      <xdr:row>19</xdr:row>
      <xdr:rowOff>116553</xdr:rowOff>
    </xdr:from>
    <xdr:to>
      <xdr:col>3</xdr:col>
      <xdr:colOff>904875</xdr:colOff>
      <xdr:row>19</xdr:row>
      <xdr:rowOff>117399</xdr:rowOff>
    </xdr:to>
    <xdr:cxnSp macro="">
      <xdr:nvCxnSpPr>
        <xdr:cNvPr id="56" name="直線コネクタ 55"/>
        <xdr:cNvCxnSpPr/>
      </xdr:nvCxnSpPr>
      <xdr:spPr bwMode="auto">
        <a:xfrm>
          <a:off x="3606800" y="3421728"/>
          <a:ext cx="698500" cy="8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92461</xdr:rowOff>
    </xdr:from>
    <xdr:to>
      <xdr:col>3</xdr:col>
      <xdr:colOff>955675</xdr:colOff>
      <xdr:row>18</xdr:row>
      <xdr:rowOff>22611</xdr:rowOff>
    </xdr:to>
    <xdr:sp macro="" textlink="">
      <xdr:nvSpPr>
        <xdr:cNvPr id="57" name="フローチャート : 判断 56"/>
        <xdr:cNvSpPr/>
      </xdr:nvSpPr>
      <xdr:spPr bwMode="auto">
        <a:xfrm>
          <a:off x="4254500" y="3054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32788</xdr:rowOff>
    </xdr:from>
    <xdr:ext cx="762000" cy="259045"/>
    <xdr:sp macro="" textlink="">
      <xdr:nvSpPr>
        <xdr:cNvPr id="58" name="テキスト ボックス 57"/>
        <xdr:cNvSpPr txBox="1"/>
      </xdr:nvSpPr>
      <xdr:spPr>
        <a:xfrm>
          <a:off x="3924300" y="2823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109,116</a:t>
          </a:r>
          <a:endParaRPr kumimoji="1" lang="ja-JP" altLang="en-US" sz="1000" b="1">
            <a:solidFill>
              <a:srgbClr val="000080"/>
            </a:solidFill>
            <a:latin typeface="ＭＳ Ｐゴシック"/>
          </a:endParaRPr>
        </a:p>
      </xdr:txBody>
    </xdr:sp>
    <xdr:clientData/>
  </xdr:oneCellAnchor>
  <xdr:twoCellAnchor>
    <xdr:from>
      <xdr:col>2</xdr:col>
      <xdr:colOff>641350</xdr:colOff>
      <xdr:row>19</xdr:row>
      <xdr:rowOff>114777</xdr:rowOff>
    </xdr:from>
    <xdr:to>
      <xdr:col>3</xdr:col>
      <xdr:colOff>206375</xdr:colOff>
      <xdr:row>19</xdr:row>
      <xdr:rowOff>116553</xdr:rowOff>
    </xdr:to>
    <xdr:cxnSp macro="">
      <xdr:nvCxnSpPr>
        <xdr:cNvPr id="59" name="直線コネクタ 58"/>
        <xdr:cNvCxnSpPr/>
      </xdr:nvCxnSpPr>
      <xdr:spPr bwMode="auto">
        <a:xfrm>
          <a:off x="2908300" y="3419952"/>
          <a:ext cx="698500" cy="17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115146</xdr:rowOff>
    </xdr:from>
    <xdr:to>
      <xdr:col>3</xdr:col>
      <xdr:colOff>257175</xdr:colOff>
      <xdr:row>18</xdr:row>
      <xdr:rowOff>45296</xdr:rowOff>
    </xdr:to>
    <xdr:sp macro="" textlink="">
      <xdr:nvSpPr>
        <xdr:cNvPr id="60" name="フローチャート : 判断 59"/>
        <xdr:cNvSpPr/>
      </xdr:nvSpPr>
      <xdr:spPr bwMode="auto">
        <a:xfrm>
          <a:off x="3556000" y="307742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55473</xdr:rowOff>
    </xdr:from>
    <xdr:ext cx="762000" cy="259045"/>
    <xdr:sp macro="" textlink="">
      <xdr:nvSpPr>
        <xdr:cNvPr id="61" name="テキスト ボックス 60"/>
        <xdr:cNvSpPr txBox="1"/>
      </xdr:nvSpPr>
      <xdr:spPr>
        <a:xfrm>
          <a:off x="3225800" y="28462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106,139</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108242</xdr:rowOff>
    </xdr:from>
    <xdr:to>
      <xdr:col>2</xdr:col>
      <xdr:colOff>692150</xdr:colOff>
      <xdr:row>18</xdr:row>
      <xdr:rowOff>38392</xdr:rowOff>
    </xdr:to>
    <xdr:sp macro="" textlink="">
      <xdr:nvSpPr>
        <xdr:cNvPr id="62" name="フローチャート : 判断 61"/>
        <xdr:cNvSpPr/>
      </xdr:nvSpPr>
      <xdr:spPr bwMode="auto">
        <a:xfrm>
          <a:off x="2857500" y="30705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48569</xdr:rowOff>
    </xdr:from>
    <xdr:ext cx="762000" cy="259045"/>
    <xdr:sp macro="" textlink="">
      <xdr:nvSpPr>
        <xdr:cNvPr id="63" name="テキスト ボックス 62"/>
        <xdr:cNvSpPr txBox="1"/>
      </xdr:nvSpPr>
      <xdr:spPr>
        <a:xfrm>
          <a:off x="2527300" y="2839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107,045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19</xdr:row>
      <xdr:rowOff>72146</xdr:rowOff>
    </xdr:from>
    <xdr:to>
      <xdr:col>5</xdr:col>
      <xdr:colOff>34925</xdr:colOff>
      <xdr:row>20</xdr:row>
      <xdr:rowOff>2296</xdr:rowOff>
    </xdr:to>
    <xdr:sp macro="" textlink="">
      <xdr:nvSpPr>
        <xdr:cNvPr id="69" name="円/楕円 68"/>
        <xdr:cNvSpPr/>
      </xdr:nvSpPr>
      <xdr:spPr bwMode="auto">
        <a:xfrm>
          <a:off x="5600700" y="33773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18</xdr:row>
      <xdr:rowOff>152173</xdr:rowOff>
    </xdr:from>
    <xdr:ext cx="762000" cy="259045"/>
    <xdr:sp macro="" textlink="">
      <xdr:nvSpPr>
        <xdr:cNvPr id="70" name="人口1人当たり決算額の推移該当値テキスト130"/>
        <xdr:cNvSpPr txBox="1"/>
      </xdr:nvSpPr>
      <xdr:spPr>
        <a:xfrm>
          <a:off x="5740400" y="3285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66,782</a:t>
          </a:r>
          <a:endParaRPr kumimoji="1" lang="ja-JP" altLang="en-US" sz="1000" b="1">
            <a:solidFill>
              <a:srgbClr val="FF0000"/>
            </a:solidFill>
            <a:latin typeface="ＭＳ Ｐゴシック"/>
          </a:endParaRPr>
        </a:p>
      </xdr:txBody>
    </xdr:sp>
    <xdr:clientData/>
  </xdr:oneCellAnchor>
  <xdr:twoCellAnchor>
    <xdr:from>
      <xdr:col>4</xdr:col>
      <xdr:colOff>419100</xdr:colOff>
      <xdr:row>19</xdr:row>
      <xdr:rowOff>75918</xdr:rowOff>
    </xdr:from>
    <xdr:to>
      <xdr:col>4</xdr:col>
      <xdr:colOff>520700</xdr:colOff>
      <xdr:row>20</xdr:row>
      <xdr:rowOff>6068</xdr:rowOff>
    </xdr:to>
    <xdr:sp macro="" textlink="">
      <xdr:nvSpPr>
        <xdr:cNvPr id="71" name="円/楕円 70"/>
        <xdr:cNvSpPr/>
      </xdr:nvSpPr>
      <xdr:spPr bwMode="auto">
        <a:xfrm>
          <a:off x="4953000" y="33810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19</xdr:row>
      <xdr:rowOff>162295</xdr:rowOff>
    </xdr:from>
    <xdr:ext cx="736600" cy="259045"/>
    <xdr:sp macro="" textlink="">
      <xdr:nvSpPr>
        <xdr:cNvPr id="72" name="テキスト ボックス 71"/>
        <xdr:cNvSpPr txBox="1"/>
      </xdr:nvSpPr>
      <xdr:spPr>
        <a:xfrm>
          <a:off x="4622800" y="34674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66,287</a:t>
          </a:r>
          <a:endParaRPr kumimoji="1" lang="ja-JP" altLang="en-US" sz="1000" b="1">
            <a:solidFill>
              <a:srgbClr val="FF0000"/>
            </a:solidFill>
            <a:latin typeface="ＭＳ Ｐゴシック"/>
          </a:endParaRPr>
        </a:p>
      </xdr:txBody>
    </xdr:sp>
    <xdr:clientData/>
  </xdr:oneCellAnchor>
  <xdr:twoCellAnchor>
    <xdr:from>
      <xdr:col>3</xdr:col>
      <xdr:colOff>854075</xdr:colOff>
      <xdr:row>19</xdr:row>
      <xdr:rowOff>66599</xdr:rowOff>
    </xdr:from>
    <xdr:to>
      <xdr:col>3</xdr:col>
      <xdr:colOff>955675</xdr:colOff>
      <xdr:row>19</xdr:row>
      <xdr:rowOff>168199</xdr:rowOff>
    </xdr:to>
    <xdr:sp macro="" textlink="">
      <xdr:nvSpPr>
        <xdr:cNvPr id="73" name="円/楕円 72"/>
        <xdr:cNvSpPr/>
      </xdr:nvSpPr>
      <xdr:spPr bwMode="auto">
        <a:xfrm>
          <a:off x="4254500" y="337177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19</xdr:row>
      <xdr:rowOff>152976</xdr:rowOff>
    </xdr:from>
    <xdr:ext cx="762000" cy="259045"/>
    <xdr:sp macro="" textlink="">
      <xdr:nvSpPr>
        <xdr:cNvPr id="74" name="テキスト ボックス 73"/>
        <xdr:cNvSpPr txBox="1"/>
      </xdr:nvSpPr>
      <xdr:spPr>
        <a:xfrm>
          <a:off x="3924300" y="34581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67,510</a:t>
          </a:r>
          <a:endParaRPr kumimoji="1" lang="ja-JP" altLang="en-US" sz="1000" b="1">
            <a:solidFill>
              <a:srgbClr val="FF0000"/>
            </a:solidFill>
            <a:latin typeface="ＭＳ Ｐゴシック"/>
          </a:endParaRPr>
        </a:p>
      </xdr:txBody>
    </xdr:sp>
    <xdr:clientData/>
  </xdr:oneCellAnchor>
  <xdr:twoCellAnchor>
    <xdr:from>
      <xdr:col>3</xdr:col>
      <xdr:colOff>155575</xdr:colOff>
      <xdr:row>19</xdr:row>
      <xdr:rowOff>65753</xdr:rowOff>
    </xdr:from>
    <xdr:to>
      <xdr:col>3</xdr:col>
      <xdr:colOff>257175</xdr:colOff>
      <xdr:row>19</xdr:row>
      <xdr:rowOff>167353</xdr:rowOff>
    </xdr:to>
    <xdr:sp macro="" textlink="">
      <xdr:nvSpPr>
        <xdr:cNvPr id="75" name="円/楕円 74"/>
        <xdr:cNvSpPr/>
      </xdr:nvSpPr>
      <xdr:spPr bwMode="auto">
        <a:xfrm>
          <a:off x="3556000" y="33709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19</xdr:row>
      <xdr:rowOff>152130</xdr:rowOff>
    </xdr:from>
    <xdr:ext cx="762000" cy="259045"/>
    <xdr:sp macro="" textlink="">
      <xdr:nvSpPr>
        <xdr:cNvPr id="76" name="テキスト ボックス 75"/>
        <xdr:cNvSpPr txBox="1"/>
      </xdr:nvSpPr>
      <xdr:spPr>
        <a:xfrm>
          <a:off x="3225800" y="3457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67,621</a:t>
          </a:r>
          <a:endParaRPr kumimoji="1" lang="ja-JP" altLang="en-US" sz="1000" b="1">
            <a:solidFill>
              <a:srgbClr val="FF0000"/>
            </a:solidFill>
            <a:latin typeface="ＭＳ Ｐゴシック"/>
          </a:endParaRPr>
        </a:p>
      </xdr:txBody>
    </xdr:sp>
    <xdr:clientData/>
  </xdr:oneCellAnchor>
  <xdr:twoCellAnchor>
    <xdr:from>
      <xdr:col>2</xdr:col>
      <xdr:colOff>590550</xdr:colOff>
      <xdr:row>19</xdr:row>
      <xdr:rowOff>63977</xdr:rowOff>
    </xdr:from>
    <xdr:to>
      <xdr:col>2</xdr:col>
      <xdr:colOff>692150</xdr:colOff>
      <xdr:row>19</xdr:row>
      <xdr:rowOff>165577</xdr:rowOff>
    </xdr:to>
    <xdr:sp macro="" textlink="">
      <xdr:nvSpPr>
        <xdr:cNvPr id="77" name="円/楕円 76"/>
        <xdr:cNvSpPr/>
      </xdr:nvSpPr>
      <xdr:spPr bwMode="auto">
        <a:xfrm>
          <a:off x="2857500" y="33691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19</xdr:row>
      <xdr:rowOff>150354</xdr:rowOff>
    </xdr:from>
    <xdr:ext cx="762000" cy="259045"/>
    <xdr:sp macro="" textlink="">
      <xdr:nvSpPr>
        <xdr:cNvPr id="78" name="テキスト ボックス 77"/>
        <xdr:cNvSpPr txBox="1"/>
      </xdr:nvSpPr>
      <xdr:spPr>
        <a:xfrm>
          <a:off x="2527300" y="345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67,854</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260159</xdr:rowOff>
    </xdr:from>
    <xdr:to>
      <xdr:col>4</xdr:col>
      <xdr:colOff>1117600</xdr:colOff>
      <xdr:row>38</xdr:row>
      <xdr:rowOff>111706</xdr:rowOff>
    </xdr:to>
    <xdr:cxnSp macro="">
      <xdr:nvCxnSpPr>
        <xdr:cNvPr id="105" name="直線コネクタ 104"/>
        <xdr:cNvCxnSpPr/>
      </xdr:nvCxnSpPr>
      <xdr:spPr bwMode="auto">
        <a:xfrm flipV="1">
          <a:off x="5651500" y="6184709"/>
          <a:ext cx="0" cy="139459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83783</xdr:rowOff>
    </xdr:from>
    <xdr:ext cx="762000" cy="259045"/>
    <xdr:sp macro="" textlink="">
      <xdr:nvSpPr>
        <xdr:cNvPr id="106" name="人口1人当たり決算額の推移最小値テキスト445"/>
        <xdr:cNvSpPr txBox="1"/>
      </xdr:nvSpPr>
      <xdr:spPr>
        <a:xfrm>
          <a:off x="5740400" y="75513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-4,331</a:t>
          </a:r>
          <a:endParaRPr kumimoji="1" lang="ja-JP" altLang="en-US" sz="1000" b="1">
            <a:latin typeface="ＭＳ Ｐゴシック"/>
          </a:endParaRPr>
        </a:p>
      </xdr:txBody>
    </xdr:sp>
    <xdr:clientData/>
  </xdr:oneCellAnchor>
  <xdr:twoCellAnchor>
    <xdr:from>
      <xdr:col>4</xdr:col>
      <xdr:colOff>1028700</xdr:colOff>
      <xdr:row>38</xdr:row>
      <xdr:rowOff>111706</xdr:rowOff>
    </xdr:from>
    <xdr:to>
      <xdr:col>5</xdr:col>
      <xdr:colOff>73025</xdr:colOff>
      <xdr:row>38</xdr:row>
      <xdr:rowOff>111706</xdr:rowOff>
    </xdr:to>
    <xdr:cxnSp macro="">
      <xdr:nvCxnSpPr>
        <xdr:cNvPr id="107" name="直線コネクタ 106"/>
        <xdr:cNvCxnSpPr/>
      </xdr:nvCxnSpPr>
      <xdr:spPr bwMode="auto">
        <a:xfrm>
          <a:off x="5562600" y="75793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3636</xdr:rowOff>
    </xdr:from>
    <xdr:ext cx="762000" cy="259045"/>
    <xdr:sp macro="" textlink="">
      <xdr:nvSpPr>
        <xdr:cNvPr id="108" name="人口1人当たり決算額の推移最大値テキスト445"/>
        <xdr:cNvSpPr txBox="1"/>
      </xdr:nvSpPr>
      <xdr:spPr>
        <a:xfrm>
          <a:off x="5740400" y="5928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56,675</a:t>
          </a:r>
          <a:endParaRPr kumimoji="1" lang="ja-JP" altLang="en-US" sz="1000" b="1">
            <a:latin typeface="ＭＳ Ｐゴシック"/>
          </a:endParaRPr>
        </a:p>
      </xdr:txBody>
    </xdr:sp>
    <xdr:clientData/>
  </xdr:oneCellAnchor>
  <xdr:twoCellAnchor>
    <xdr:from>
      <xdr:col>4</xdr:col>
      <xdr:colOff>1028700</xdr:colOff>
      <xdr:row>33</xdr:row>
      <xdr:rowOff>260159</xdr:rowOff>
    </xdr:from>
    <xdr:to>
      <xdr:col>5</xdr:col>
      <xdr:colOff>73025</xdr:colOff>
      <xdr:row>33</xdr:row>
      <xdr:rowOff>260159</xdr:rowOff>
    </xdr:to>
    <xdr:cxnSp macro="">
      <xdr:nvCxnSpPr>
        <xdr:cNvPr id="109" name="直線コネクタ 108"/>
        <xdr:cNvCxnSpPr/>
      </xdr:nvCxnSpPr>
      <xdr:spPr bwMode="auto">
        <a:xfrm>
          <a:off x="5562600" y="61847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106289</xdr:rowOff>
    </xdr:from>
    <xdr:to>
      <xdr:col>4</xdr:col>
      <xdr:colOff>1117600</xdr:colOff>
      <xdr:row>36</xdr:row>
      <xdr:rowOff>162753</xdr:rowOff>
    </xdr:to>
    <xdr:cxnSp macro="">
      <xdr:nvCxnSpPr>
        <xdr:cNvPr id="110" name="直線コネクタ 109"/>
        <xdr:cNvCxnSpPr/>
      </xdr:nvCxnSpPr>
      <xdr:spPr bwMode="auto">
        <a:xfrm flipV="1">
          <a:off x="5003800" y="7059539"/>
          <a:ext cx="647700" cy="564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175480</xdr:rowOff>
    </xdr:from>
    <xdr:ext cx="762000" cy="259045"/>
    <xdr:sp macro="" textlink="">
      <xdr:nvSpPr>
        <xdr:cNvPr id="111" name="人口1人当たり決算額の推移平均値テキスト445"/>
        <xdr:cNvSpPr txBox="1"/>
      </xdr:nvSpPr>
      <xdr:spPr>
        <a:xfrm>
          <a:off x="5740400" y="67858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21,380</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330403</xdr:rowOff>
    </xdr:from>
    <xdr:to>
      <xdr:col>5</xdr:col>
      <xdr:colOff>34925</xdr:colOff>
      <xdr:row>36</xdr:row>
      <xdr:rowOff>89103</xdr:rowOff>
    </xdr:to>
    <xdr:sp macro="" textlink="">
      <xdr:nvSpPr>
        <xdr:cNvPr id="112" name="フローチャート : 判断 111"/>
        <xdr:cNvSpPr/>
      </xdr:nvSpPr>
      <xdr:spPr bwMode="auto">
        <a:xfrm>
          <a:off x="5600700" y="69407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162753</xdr:rowOff>
    </xdr:from>
    <xdr:to>
      <xdr:col>4</xdr:col>
      <xdr:colOff>469900</xdr:colOff>
      <xdr:row>37</xdr:row>
      <xdr:rowOff>111523</xdr:rowOff>
    </xdr:to>
    <xdr:cxnSp macro="">
      <xdr:nvCxnSpPr>
        <xdr:cNvPr id="113" name="直線コネクタ 112"/>
        <xdr:cNvCxnSpPr/>
      </xdr:nvCxnSpPr>
      <xdr:spPr bwMode="auto">
        <a:xfrm flipV="1">
          <a:off x="4305300" y="7116003"/>
          <a:ext cx="698500" cy="1202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301028</xdr:rowOff>
    </xdr:from>
    <xdr:to>
      <xdr:col>4</xdr:col>
      <xdr:colOff>520700</xdr:colOff>
      <xdr:row>36</xdr:row>
      <xdr:rowOff>59728</xdr:rowOff>
    </xdr:to>
    <xdr:sp macro="" textlink="">
      <xdr:nvSpPr>
        <xdr:cNvPr id="114" name="フローチャート : 判断 113"/>
        <xdr:cNvSpPr/>
      </xdr:nvSpPr>
      <xdr:spPr bwMode="auto">
        <a:xfrm>
          <a:off x="4953000" y="69113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69905</xdr:rowOff>
    </xdr:from>
    <xdr:ext cx="736600" cy="259045"/>
    <xdr:sp macro="" textlink="">
      <xdr:nvSpPr>
        <xdr:cNvPr id="115" name="テキスト ボックス 114"/>
        <xdr:cNvSpPr txBox="1"/>
      </xdr:nvSpPr>
      <xdr:spPr>
        <a:xfrm>
          <a:off x="4622800" y="66802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22,665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46944</xdr:rowOff>
    </xdr:from>
    <xdr:to>
      <xdr:col>3</xdr:col>
      <xdr:colOff>904875</xdr:colOff>
      <xdr:row>37</xdr:row>
      <xdr:rowOff>111523</xdr:rowOff>
    </xdr:to>
    <xdr:cxnSp macro="">
      <xdr:nvCxnSpPr>
        <xdr:cNvPr id="116" name="直線コネクタ 115"/>
        <xdr:cNvCxnSpPr/>
      </xdr:nvCxnSpPr>
      <xdr:spPr bwMode="auto">
        <a:xfrm>
          <a:off x="3606800" y="7171644"/>
          <a:ext cx="698500" cy="645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285597</xdr:rowOff>
    </xdr:from>
    <xdr:to>
      <xdr:col>3</xdr:col>
      <xdr:colOff>955675</xdr:colOff>
      <xdr:row>36</xdr:row>
      <xdr:rowOff>44297</xdr:rowOff>
    </xdr:to>
    <xdr:sp macro="" textlink="">
      <xdr:nvSpPr>
        <xdr:cNvPr id="117" name="フローチャート : 判断 116"/>
        <xdr:cNvSpPr/>
      </xdr:nvSpPr>
      <xdr:spPr bwMode="auto">
        <a:xfrm>
          <a:off x="4254500" y="6895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54474</xdr:rowOff>
    </xdr:from>
    <xdr:ext cx="762000" cy="259045"/>
    <xdr:sp macro="" textlink="">
      <xdr:nvSpPr>
        <xdr:cNvPr id="118" name="テキスト ボックス 117"/>
        <xdr:cNvSpPr txBox="1"/>
      </xdr:nvSpPr>
      <xdr:spPr>
        <a:xfrm>
          <a:off x="3924300" y="6664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23,340</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24244</xdr:rowOff>
    </xdr:from>
    <xdr:to>
      <xdr:col>3</xdr:col>
      <xdr:colOff>206375</xdr:colOff>
      <xdr:row>37</xdr:row>
      <xdr:rowOff>46944</xdr:rowOff>
    </xdr:to>
    <xdr:cxnSp macro="">
      <xdr:nvCxnSpPr>
        <xdr:cNvPr id="119" name="直線コネクタ 118"/>
        <xdr:cNvCxnSpPr/>
      </xdr:nvCxnSpPr>
      <xdr:spPr bwMode="auto">
        <a:xfrm>
          <a:off x="2908300" y="7148944"/>
          <a:ext cx="698500" cy="2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231031</xdr:rowOff>
    </xdr:from>
    <xdr:to>
      <xdr:col>3</xdr:col>
      <xdr:colOff>257175</xdr:colOff>
      <xdr:row>35</xdr:row>
      <xdr:rowOff>332631</xdr:rowOff>
    </xdr:to>
    <xdr:sp macro="" textlink="">
      <xdr:nvSpPr>
        <xdr:cNvPr id="120" name="フローチャート : 判断 119"/>
        <xdr:cNvSpPr/>
      </xdr:nvSpPr>
      <xdr:spPr bwMode="auto">
        <a:xfrm>
          <a:off x="3556000" y="6841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342808</xdr:rowOff>
    </xdr:from>
    <xdr:ext cx="762000" cy="259045"/>
    <xdr:sp macro="" textlink="">
      <xdr:nvSpPr>
        <xdr:cNvPr id="121" name="テキスト ボックス 120"/>
        <xdr:cNvSpPr txBox="1"/>
      </xdr:nvSpPr>
      <xdr:spPr>
        <a:xfrm>
          <a:off x="3225800" y="661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25,727</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196100</xdr:rowOff>
    </xdr:from>
    <xdr:to>
      <xdr:col>2</xdr:col>
      <xdr:colOff>692150</xdr:colOff>
      <xdr:row>35</xdr:row>
      <xdr:rowOff>297700</xdr:rowOff>
    </xdr:to>
    <xdr:sp macro="" textlink="">
      <xdr:nvSpPr>
        <xdr:cNvPr id="122" name="フローチャート : 判断 121"/>
        <xdr:cNvSpPr/>
      </xdr:nvSpPr>
      <xdr:spPr bwMode="auto">
        <a:xfrm>
          <a:off x="2857500" y="68064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307877</xdr:rowOff>
    </xdr:from>
    <xdr:ext cx="762000" cy="259045"/>
    <xdr:sp macro="" textlink="">
      <xdr:nvSpPr>
        <xdr:cNvPr id="123" name="テキスト ボックス 122"/>
        <xdr:cNvSpPr txBox="1"/>
      </xdr:nvSpPr>
      <xdr:spPr>
        <a:xfrm>
          <a:off x="2527300" y="6575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27,255</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55489</xdr:rowOff>
    </xdr:from>
    <xdr:to>
      <xdr:col>5</xdr:col>
      <xdr:colOff>34925</xdr:colOff>
      <xdr:row>36</xdr:row>
      <xdr:rowOff>157089</xdr:rowOff>
    </xdr:to>
    <xdr:sp macro="" textlink="">
      <xdr:nvSpPr>
        <xdr:cNvPr id="129" name="円/楕円 128"/>
        <xdr:cNvSpPr/>
      </xdr:nvSpPr>
      <xdr:spPr bwMode="auto">
        <a:xfrm>
          <a:off x="5600700" y="70087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27566</xdr:rowOff>
    </xdr:from>
    <xdr:ext cx="762000" cy="259045"/>
    <xdr:sp macro="" textlink="">
      <xdr:nvSpPr>
        <xdr:cNvPr id="130" name="人口1人当たり決算額の推移該当値テキスト445"/>
        <xdr:cNvSpPr txBox="1"/>
      </xdr:nvSpPr>
      <xdr:spPr>
        <a:xfrm>
          <a:off x="5740400" y="6980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18,406</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111953</xdr:rowOff>
    </xdr:from>
    <xdr:to>
      <xdr:col>4</xdr:col>
      <xdr:colOff>520700</xdr:colOff>
      <xdr:row>37</xdr:row>
      <xdr:rowOff>42103</xdr:rowOff>
    </xdr:to>
    <xdr:sp macro="" textlink="">
      <xdr:nvSpPr>
        <xdr:cNvPr id="131" name="円/楕円 130"/>
        <xdr:cNvSpPr/>
      </xdr:nvSpPr>
      <xdr:spPr bwMode="auto">
        <a:xfrm>
          <a:off x="4953000" y="70652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26880</xdr:rowOff>
    </xdr:from>
    <xdr:ext cx="736600" cy="259045"/>
    <xdr:sp macro="" textlink="">
      <xdr:nvSpPr>
        <xdr:cNvPr id="132" name="テキスト ボックス 131"/>
        <xdr:cNvSpPr txBox="1"/>
      </xdr:nvSpPr>
      <xdr:spPr>
        <a:xfrm>
          <a:off x="4622800" y="71515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15,936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60723</xdr:rowOff>
    </xdr:from>
    <xdr:to>
      <xdr:col>3</xdr:col>
      <xdr:colOff>955675</xdr:colOff>
      <xdr:row>37</xdr:row>
      <xdr:rowOff>162323</xdr:rowOff>
    </xdr:to>
    <xdr:sp macro="" textlink="">
      <xdr:nvSpPr>
        <xdr:cNvPr id="133" name="円/楕円 132"/>
        <xdr:cNvSpPr/>
      </xdr:nvSpPr>
      <xdr:spPr bwMode="auto">
        <a:xfrm>
          <a:off x="4254500" y="71854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147100</xdr:rowOff>
    </xdr:from>
    <xdr:ext cx="762000" cy="259045"/>
    <xdr:sp macro="" textlink="">
      <xdr:nvSpPr>
        <xdr:cNvPr id="134" name="テキスト ボックス 133"/>
        <xdr:cNvSpPr txBox="1"/>
      </xdr:nvSpPr>
      <xdr:spPr>
        <a:xfrm>
          <a:off x="3924300" y="72718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10,677</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167594</xdr:rowOff>
    </xdr:from>
    <xdr:to>
      <xdr:col>3</xdr:col>
      <xdr:colOff>257175</xdr:colOff>
      <xdr:row>37</xdr:row>
      <xdr:rowOff>97744</xdr:rowOff>
    </xdr:to>
    <xdr:sp macro="" textlink="">
      <xdr:nvSpPr>
        <xdr:cNvPr id="135" name="円/楕円 134"/>
        <xdr:cNvSpPr/>
      </xdr:nvSpPr>
      <xdr:spPr bwMode="auto">
        <a:xfrm>
          <a:off x="3556000" y="71208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82521</xdr:rowOff>
    </xdr:from>
    <xdr:ext cx="762000" cy="259045"/>
    <xdr:sp macro="" textlink="">
      <xdr:nvSpPr>
        <xdr:cNvPr id="136" name="テキスト ボックス 135"/>
        <xdr:cNvSpPr txBox="1"/>
      </xdr:nvSpPr>
      <xdr:spPr>
        <a:xfrm>
          <a:off x="3225800" y="7207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13,502</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144894</xdr:rowOff>
    </xdr:from>
    <xdr:to>
      <xdr:col>2</xdr:col>
      <xdr:colOff>692150</xdr:colOff>
      <xdr:row>37</xdr:row>
      <xdr:rowOff>75044</xdr:rowOff>
    </xdr:to>
    <xdr:sp macro="" textlink="">
      <xdr:nvSpPr>
        <xdr:cNvPr id="137" name="円/楕円 136"/>
        <xdr:cNvSpPr/>
      </xdr:nvSpPr>
      <xdr:spPr bwMode="auto">
        <a:xfrm>
          <a:off x="2857500" y="70981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59821</xdr:rowOff>
    </xdr:from>
    <xdr:ext cx="762000" cy="259045"/>
    <xdr:sp macro="" textlink="">
      <xdr:nvSpPr>
        <xdr:cNvPr id="138" name="テキスト ボックス 137"/>
        <xdr:cNvSpPr txBox="1"/>
      </xdr:nvSpPr>
      <xdr:spPr>
        <a:xfrm>
          <a:off x="2527300" y="7184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14,495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13,831
13,789
32.27
6,605,078
6,380,172
212,809
3,471,351
4,875,796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71,370</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36</xdr:row>
      <xdr:rowOff>35577</xdr:rowOff>
    </xdr:from>
    <xdr:ext cx="595419" cy="259045"/>
    <xdr:sp macro="" textlink="">
      <xdr:nvSpPr>
        <xdr:cNvPr id="46" name="テキスト ボックス 45"/>
        <xdr:cNvSpPr txBox="1"/>
      </xdr:nvSpPr>
      <xdr:spPr>
        <a:xfrm>
          <a:off x="166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45128</xdr:rowOff>
    </xdr:from>
    <xdr:to>
      <xdr:col>6</xdr:col>
      <xdr:colOff>510540</xdr:colOff>
      <xdr:row>39</xdr:row>
      <xdr:rowOff>41059</xdr:rowOff>
    </xdr:to>
    <xdr:cxnSp macro="">
      <xdr:nvCxnSpPr>
        <xdr:cNvPr id="56" name="直線コネクタ 55"/>
        <xdr:cNvCxnSpPr/>
      </xdr:nvCxnSpPr>
      <xdr:spPr>
        <a:xfrm flipV="1">
          <a:off x="4633595" y="5360078"/>
          <a:ext cx="1270" cy="136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44886</xdr:rowOff>
    </xdr:from>
    <xdr:ext cx="534377" cy="259045"/>
    <xdr:sp macro="" textlink="">
      <xdr:nvSpPr>
        <xdr:cNvPr id="57" name="人件費最小値テキスト"/>
        <xdr:cNvSpPr txBox="1"/>
      </xdr:nvSpPr>
      <xdr:spPr>
        <a:xfrm>
          <a:off x="4686300" y="6731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50,445</a:t>
          </a:r>
          <a:endParaRPr kumimoji="1" lang="ja-JP" altLang="en-US" sz="1000" b="1">
            <a:latin typeface="ＭＳ Ｐゴシック"/>
          </a:endParaRPr>
        </a:p>
      </xdr:txBody>
    </xdr:sp>
    <xdr:clientData/>
  </xdr:oneCellAnchor>
  <xdr:twoCellAnchor>
    <xdr:from>
      <xdr:col>6</xdr:col>
      <xdr:colOff>422275</xdr:colOff>
      <xdr:row>39</xdr:row>
      <xdr:rowOff>41059</xdr:rowOff>
    </xdr:from>
    <xdr:to>
      <xdr:col>6</xdr:col>
      <xdr:colOff>600075</xdr:colOff>
      <xdr:row>39</xdr:row>
      <xdr:rowOff>41059</xdr:rowOff>
    </xdr:to>
    <xdr:cxnSp macro="">
      <xdr:nvCxnSpPr>
        <xdr:cNvPr id="58" name="直線コネクタ 57"/>
        <xdr:cNvCxnSpPr/>
      </xdr:nvCxnSpPr>
      <xdr:spPr>
        <a:xfrm>
          <a:off x="4546600" y="672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163255</xdr:rowOff>
    </xdr:from>
    <xdr:ext cx="599010" cy="259045"/>
    <xdr:sp macro="" textlink="">
      <xdr:nvSpPr>
        <xdr:cNvPr id="59" name="人件費最大値テキスト"/>
        <xdr:cNvSpPr txBox="1"/>
      </xdr:nvSpPr>
      <xdr:spPr>
        <a:xfrm>
          <a:off x="4686300" y="51353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229,911</a:t>
          </a:r>
          <a:endParaRPr kumimoji="1" lang="ja-JP" altLang="en-US" sz="1000" b="1">
            <a:latin typeface="ＭＳ Ｐゴシック"/>
          </a:endParaRPr>
        </a:p>
      </xdr:txBody>
    </xdr:sp>
    <xdr:clientData/>
  </xdr:oneCellAnchor>
  <xdr:twoCellAnchor>
    <xdr:from>
      <xdr:col>6</xdr:col>
      <xdr:colOff>422275</xdr:colOff>
      <xdr:row>31</xdr:row>
      <xdr:rowOff>45128</xdr:rowOff>
    </xdr:from>
    <xdr:to>
      <xdr:col>6</xdr:col>
      <xdr:colOff>600075</xdr:colOff>
      <xdr:row>31</xdr:row>
      <xdr:rowOff>45128</xdr:rowOff>
    </xdr:to>
    <xdr:cxnSp macro="">
      <xdr:nvCxnSpPr>
        <xdr:cNvPr id="60" name="直線コネクタ 59"/>
        <xdr:cNvCxnSpPr/>
      </xdr:nvCxnSpPr>
      <xdr:spPr>
        <a:xfrm>
          <a:off x="4546600" y="5360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38</xdr:row>
      <xdr:rowOff>137368</xdr:rowOff>
    </xdr:from>
    <xdr:to>
      <xdr:col>6</xdr:col>
      <xdr:colOff>511175</xdr:colOff>
      <xdr:row>38</xdr:row>
      <xdr:rowOff>139517</xdr:rowOff>
    </xdr:to>
    <xdr:cxnSp macro="">
      <xdr:nvCxnSpPr>
        <xdr:cNvPr id="61" name="直線コネクタ 60"/>
        <xdr:cNvCxnSpPr/>
      </xdr:nvCxnSpPr>
      <xdr:spPr>
        <a:xfrm flipV="1">
          <a:off x="3797300" y="6652468"/>
          <a:ext cx="838200" cy="2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87492</xdr:rowOff>
    </xdr:from>
    <xdr:ext cx="534377" cy="259045"/>
    <xdr:sp macro="" textlink="">
      <xdr:nvSpPr>
        <xdr:cNvPr id="62" name="人件費平均値テキスト"/>
        <xdr:cNvSpPr txBox="1"/>
      </xdr:nvSpPr>
      <xdr:spPr>
        <a:xfrm>
          <a:off x="4686300" y="62596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85,687</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64615</xdr:rowOff>
    </xdr:from>
    <xdr:to>
      <xdr:col>6</xdr:col>
      <xdr:colOff>561975</xdr:colOff>
      <xdr:row>37</xdr:row>
      <xdr:rowOff>166215</xdr:rowOff>
    </xdr:to>
    <xdr:sp macro="" textlink="">
      <xdr:nvSpPr>
        <xdr:cNvPr id="63" name="フローチャート : 判断 62"/>
        <xdr:cNvSpPr/>
      </xdr:nvSpPr>
      <xdr:spPr>
        <a:xfrm>
          <a:off x="4584700" y="640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139517</xdr:rowOff>
    </xdr:from>
    <xdr:to>
      <xdr:col>5</xdr:col>
      <xdr:colOff>358775</xdr:colOff>
      <xdr:row>38</xdr:row>
      <xdr:rowOff>145049</xdr:rowOff>
    </xdr:to>
    <xdr:cxnSp macro="">
      <xdr:nvCxnSpPr>
        <xdr:cNvPr id="64" name="直線コネクタ 63"/>
        <xdr:cNvCxnSpPr/>
      </xdr:nvCxnSpPr>
      <xdr:spPr>
        <a:xfrm flipV="1">
          <a:off x="2908300" y="6654617"/>
          <a:ext cx="889000" cy="5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42281</xdr:rowOff>
    </xdr:from>
    <xdr:to>
      <xdr:col>5</xdr:col>
      <xdr:colOff>409575</xdr:colOff>
      <xdr:row>37</xdr:row>
      <xdr:rowOff>143881</xdr:rowOff>
    </xdr:to>
    <xdr:sp macro="" textlink="">
      <xdr:nvSpPr>
        <xdr:cNvPr id="65" name="フローチャート : 判断 64"/>
        <xdr:cNvSpPr/>
      </xdr:nvSpPr>
      <xdr:spPr>
        <a:xfrm>
          <a:off x="3746500" y="6385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160408</xdr:rowOff>
    </xdr:from>
    <xdr:ext cx="534377" cy="259045"/>
    <xdr:sp macro="" textlink="">
      <xdr:nvSpPr>
        <xdr:cNvPr id="66" name="テキスト ボックス 65"/>
        <xdr:cNvSpPr txBox="1"/>
      </xdr:nvSpPr>
      <xdr:spPr>
        <a:xfrm>
          <a:off x="3530111" y="6161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88,618</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118585</xdr:rowOff>
    </xdr:from>
    <xdr:to>
      <xdr:col>4</xdr:col>
      <xdr:colOff>155575</xdr:colOff>
      <xdr:row>38</xdr:row>
      <xdr:rowOff>145049</xdr:rowOff>
    </xdr:to>
    <xdr:cxnSp macro="">
      <xdr:nvCxnSpPr>
        <xdr:cNvPr id="67" name="直線コネクタ 66"/>
        <xdr:cNvCxnSpPr/>
      </xdr:nvCxnSpPr>
      <xdr:spPr>
        <a:xfrm>
          <a:off x="2019300" y="6633685"/>
          <a:ext cx="889000" cy="26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34836</xdr:rowOff>
    </xdr:from>
    <xdr:to>
      <xdr:col>4</xdr:col>
      <xdr:colOff>206375</xdr:colOff>
      <xdr:row>37</xdr:row>
      <xdr:rowOff>136436</xdr:rowOff>
    </xdr:to>
    <xdr:sp macro="" textlink="">
      <xdr:nvSpPr>
        <xdr:cNvPr id="68" name="フローチャート : 判断 67"/>
        <xdr:cNvSpPr/>
      </xdr:nvSpPr>
      <xdr:spPr>
        <a:xfrm>
          <a:off x="2857500" y="6378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152963</xdr:rowOff>
    </xdr:from>
    <xdr:ext cx="534377" cy="259045"/>
    <xdr:sp macro="" textlink="">
      <xdr:nvSpPr>
        <xdr:cNvPr id="69" name="テキスト ボックス 68"/>
        <xdr:cNvSpPr txBox="1"/>
      </xdr:nvSpPr>
      <xdr:spPr>
        <a:xfrm>
          <a:off x="2641111" y="6153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89,595</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118585</xdr:rowOff>
    </xdr:from>
    <xdr:to>
      <xdr:col>2</xdr:col>
      <xdr:colOff>638175</xdr:colOff>
      <xdr:row>38</xdr:row>
      <xdr:rowOff>122296</xdr:rowOff>
    </xdr:to>
    <xdr:cxnSp macro="">
      <xdr:nvCxnSpPr>
        <xdr:cNvPr id="70" name="直線コネクタ 69"/>
        <xdr:cNvCxnSpPr/>
      </xdr:nvCxnSpPr>
      <xdr:spPr>
        <a:xfrm flipV="1">
          <a:off x="1130300" y="6633685"/>
          <a:ext cx="889000" cy="3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52012</xdr:rowOff>
    </xdr:from>
    <xdr:to>
      <xdr:col>3</xdr:col>
      <xdr:colOff>3175</xdr:colOff>
      <xdr:row>37</xdr:row>
      <xdr:rowOff>153612</xdr:rowOff>
    </xdr:to>
    <xdr:sp macro="" textlink="">
      <xdr:nvSpPr>
        <xdr:cNvPr id="71" name="フローチャート : 判断 70"/>
        <xdr:cNvSpPr/>
      </xdr:nvSpPr>
      <xdr:spPr>
        <a:xfrm>
          <a:off x="1968500" y="6395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170139</xdr:rowOff>
    </xdr:from>
    <xdr:ext cx="534377" cy="259045"/>
    <xdr:sp macro="" textlink="">
      <xdr:nvSpPr>
        <xdr:cNvPr id="72" name="テキスト ボックス 71"/>
        <xdr:cNvSpPr txBox="1"/>
      </xdr:nvSpPr>
      <xdr:spPr>
        <a:xfrm>
          <a:off x="1752111" y="6170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87,341</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38052</xdr:rowOff>
    </xdr:from>
    <xdr:to>
      <xdr:col>1</xdr:col>
      <xdr:colOff>485775</xdr:colOff>
      <xdr:row>37</xdr:row>
      <xdr:rowOff>139652</xdr:rowOff>
    </xdr:to>
    <xdr:sp macro="" textlink="">
      <xdr:nvSpPr>
        <xdr:cNvPr id="73" name="フローチャート : 判断 72"/>
        <xdr:cNvSpPr/>
      </xdr:nvSpPr>
      <xdr:spPr>
        <a:xfrm>
          <a:off x="1079500" y="6381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156179</xdr:rowOff>
    </xdr:from>
    <xdr:ext cx="534377" cy="259045"/>
    <xdr:sp macro="" textlink="">
      <xdr:nvSpPr>
        <xdr:cNvPr id="74" name="テキスト ボックス 73"/>
        <xdr:cNvSpPr txBox="1"/>
      </xdr:nvSpPr>
      <xdr:spPr>
        <a:xfrm>
          <a:off x="863111" y="6156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89,173</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86568</xdr:rowOff>
    </xdr:from>
    <xdr:to>
      <xdr:col>6</xdr:col>
      <xdr:colOff>561975</xdr:colOff>
      <xdr:row>39</xdr:row>
      <xdr:rowOff>16718</xdr:rowOff>
    </xdr:to>
    <xdr:sp macro="" textlink="">
      <xdr:nvSpPr>
        <xdr:cNvPr id="80" name="円/楕円 79"/>
        <xdr:cNvSpPr/>
      </xdr:nvSpPr>
      <xdr:spPr>
        <a:xfrm>
          <a:off x="4584700" y="660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38</xdr:row>
      <xdr:rowOff>1495</xdr:rowOff>
    </xdr:from>
    <xdr:ext cx="534377" cy="259045"/>
    <xdr:sp macro="" textlink="">
      <xdr:nvSpPr>
        <xdr:cNvPr id="81" name="人件費該当値テキスト"/>
        <xdr:cNvSpPr txBox="1"/>
      </xdr:nvSpPr>
      <xdr:spPr>
        <a:xfrm>
          <a:off x="4686300" y="6516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60,306</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88717</xdr:rowOff>
    </xdr:from>
    <xdr:to>
      <xdr:col>5</xdr:col>
      <xdr:colOff>409575</xdr:colOff>
      <xdr:row>39</xdr:row>
      <xdr:rowOff>18867</xdr:rowOff>
    </xdr:to>
    <xdr:sp macro="" textlink="">
      <xdr:nvSpPr>
        <xdr:cNvPr id="82" name="円/楕円 81"/>
        <xdr:cNvSpPr/>
      </xdr:nvSpPr>
      <xdr:spPr>
        <a:xfrm>
          <a:off x="3746500" y="660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39</xdr:row>
      <xdr:rowOff>9994</xdr:rowOff>
    </xdr:from>
    <xdr:ext cx="534377" cy="259045"/>
    <xdr:sp macro="" textlink="">
      <xdr:nvSpPr>
        <xdr:cNvPr id="83" name="テキスト ボックス 82"/>
        <xdr:cNvSpPr txBox="1"/>
      </xdr:nvSpPr>
      <xdr:spPr>
        <a:xfrm>
          <a:off x="3530111" y="6696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60,024</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94249</xdr:rowOff>
    </xdr:from>
    <xdr:to>
      <xdr:col>4</xdr:col>
      <xdr:colOff>206375</xdr:colOff>
      <xdr:row>39</xdr:row>
      <xdr:rowOff>24399</xdr:rowOff>
    </xdr:to>
    <xdr:sp macro="" textlink="">
      <xdr:nvSpPr>
        <xdr:cNvPr id="84" name="円/楕円 83"/>
        <xdr:cNvSpPr/>
      </xdr:nvSpPr>
      <xdr:spPr>
        <a:xfrm>
          <a:off x="2857500" y="660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39</xdr:row>
      <xdr:rowOff>15526</xdr:rowOff>
    </xdr:from>
    <xdr:ext cx="534377" cy="259045"/>
    <xdr:sp macro="" textlink="">
      <xdr:nvSpPr>
        <xdr:cNvPr id="85" name="テキスト ボックス 84"/>
        <xdr:cNvSpPr txBox="1"/>
      </xdr:nvSpPr>
      <xdr:spPr>
        <a:xfrm>
          <a:off x="2641111" y="6702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59,298</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67785</xdr:rowOff>
    </xdr:from>
    <xdr:to>
      <xdr:col>3</xdr:col>
      <xdr:colOff>3175</xdr:colOff>
      <xdr:row>38</xdr:row>
      <xdr:rowOff>169385</xdr:rowOff>
    </xdr:to>
    <xdr:sp macro="" textlink="">
      <xdr:nvSpPr>
        <xdr:cNvPr id="86" name="円/楕円 85"/>
        <xdr:cNvSpPr/>
      </xdr:nvSpPr>
      <xdr:spPr>
        <a:xfrm>
          <a:off x="1968500" y="658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160512</xdr:rowOff>
    </xdr:from>
    <xdr:ext cx="534377" cy="259045"/>
    <xdr:sp macro="" textlink="">
      <xdr:nvSpPr>
        <xdr:cNvPr id="87" name="テキスト ボックス 86"/>
        <xdr:cNvSpPr txBox="1"/>
      </xdr:nvSpPr>
      <xdr:spPr>
        <a:xfrm>
          <a:off x="1752111" y="667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62,771</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71496</xdr:rowOff>
    </xdr:from>
    <xdr:to>
      <xdr:col>1</xdr:col>
      <xdr:colOff>485775</xdr:colOff>
      <xdr:row>39</xdr:row>
      <xdr:rowOff>1646</xdr:rowOff>
    </xdr:to>
    <xdr:sp macro="" textlink="">
      <xdr:nvSpPr>
        <xdr:cNvPr id="88" name="円/楕円 87"/>
        <xdr:cNvSpPr/>
      </xdr:nvSpPr>
      <xdr:spPr>
        <a:xfrm>
          <a:off x="1079500" y="6586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164223</xdr:rowOff>
    </xdr:from>
    <xdr:ext cx="534377" cy="259045"/>
    <xdr:sp macro="" textlink="">
      <xdr:nvSpPr>
        <xdr:cNvPr id="89" name="テキスト ボックス 88"/>
        <xdr:cNvSpPr txBox="1"/>
      </xdr:nvSpPr>
      <xdr:spPr>
        <a:xfrm>
          <a:off x="863111" y="667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62,284</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58,968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38572</xdr:rowOff>
    </xdr:from>
    <xdr:to>
      <xdr:col>6</xdr:col>
      <xdr:colOff>510540</xdr:colOff>
      <xdr:row>57</xdr:row>
      <xdr:rowOff>147166</xdr:rowOff>
    </xdr:to>
    <xdr:cxnSp macro="">
      <xdr:nvCxnSpPr>
        <xdr:cNvPr id="111" name="直線コネクタ 110"/>
        <xdr:cNvCxnSpPr/>
      </xdr:nvCxnSpPr>
      <xdr:spPr>
        <a:xfrm flipV="1">
          <a:off x="4633595" y="8611072"/>
          <a:ext cx="1270" cy="1308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150993</xdr:rowOff>
    </xdr:from>
    <xdr:ext cx="534377" cy="259045"/>
    <xdr:sp macro="" textlink="">
      <xdr:nvSpPr>
        <xdr:cNvPr id="112" name="物件費最小値テキスト"/>
        <xdr:cNvSpPr txBox="1"/>
      </xdr:nvSpPr>
      <xdr:spPr>
        <a:xfrm>
          <a:off x="4686300" y="99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35,867</a:t>
          </a:r>
          <a:endParaRPr kumimoji="1" lang="ja-JP" altLang="en-US" sz="1000" b="1">
            <a:latin typeface="ＭＳ Ｐゴシック"/>
          </a:endParaRPr>
        </a:p>
      </xdr:txBody>
    </xdr:sp>
    <xdr:clientData/>
  </xdr:oneCellAnchor>
  <xdr:twoCellAnchor>
    <xdr:from>
      <xdr:col>6</xdr:col>
      <xdr:colOff>422275</xdr:colOff>
      <xdr:row>57</xdr:row>
      <xdr:rowOff>147166</xdr:rowOff>
    </xdr:from>
    <xdr:to>
      <xdr:col>6</xdr:col>
      <xdr:colOff>600075</xdr:colOff>
      <xdr:row>57</xdr:row>
      <xdr:rowOff>147166</xdr:rowOff>
    </xdr:to>
    <xdr:cxnSp macro="">
      <xdr:nvCxnSpPr>
        <xdr:cNvPr id="113" name="直線コネクタ 112"/>
        <xdr:cNvCxnSpPr/>
      </xdr:nvCxnSpPr>
      <xdr:spPr>
        <a:xfrm>
          <a:off x="4546600" y="9919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156699</xdr:rowOff>
    </xdr:from>
    <xdr:ext cx="599010" cy="259045"/>
    <xdr:sp macro="" textlink="">
      <xdr:nvSpPr>
        <xdr:cNvPr id="114" name="物件費最大値テキスト"/>
        <xdr:cNvSpPr txBox="1"/>
      </xdr:nvSpPr>
      <xdr:spPr>
        <a:xfrm>
          <a:off x="4686300" y="8386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322,119</a:t>
          </a:r>
          <a:endParaRPr kumimoji="1" lang="ja-JP" altLang="en-US" sz="1000" b="1">
            <a:latin typeface="ＭＳ Ｐゴシック"/>
          </a:endParaRPr>
        </a:p>
      </xdr:txBody>
    </xdr:sp>
    <xdr:clientData/>
  </xdr:oneCellAnchor>
  <xdr:twoCellAnchor>
    <xdr:from>
      <xdr:col>6</xdr:col>
      <xdr:colOff>422275</xdr:colOff>
      <xdr:row>50</xdr:row>
      <xdr:rowOff>38572</xdr:rowOff>
    </xdr:from>
    <xdr:to>
      <xdr:col>6</xdr:col>
      <xdr:colOff>600075</xdr:colOff>
      <xdr:row>50</xdr:row>
      <xdr:rowOff>38572</xdr:rowOff>
    </xdr:to>
    <xdr:cxnSp macro="">
      <xdr:nvCxnSpPr>
        <xdr:cNvPr id="115" name="直線コネクタ 114"/>
        <xdr:cNvCxnSpPr/>
      </xdr:nvCxnSpPr>
      <xdr:spPr>
        <a:xfrm>
          <a:off x="4546600" y="8611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515</xdr:rowOff>
    </xdr:from>
    <xdr:to>
      <xdr:col>6</xdr:col>
      <xdr:colOff>511175</xdr:colOff>
      <xdr:row>57</xdr:row>
      <xdr:rowOff>12507</xdr:rowOff>
    </xdr:to>
    <xdr:cxnSp macro="">
      <xdr:nvCxnSpPr>
        <xdr:cNvPr id="116" name="直線コネクタ 115"/>
        <xdr:cNvCxnSpPr/>
      </xdr:nvCxnSpPr>
      <xdr:spPr>
        <a:xfrm>
          <a:off x="3797300" y="9773165"/>
          <a:ext cx="838200" cy="11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80976</xdr:rowOff>
    </xdr:from>
    <xdr:ext cx="534377" cy="259045"/>
    <xdr:sp macro="" textlink="">
      <xdr:nvSpPr>
        <xdr:cNvPr id="117" name="物件費平均値テキスト"/>
        <xdr:cNvSpPr txBox="1"/>
      </xdr:nvSpPr>
      <xdr:spPr>
        <a:xfrm>
          <a:off x="4686300" y="95107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81,737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58099</xdr:rowOff>
    </xdr:from>
    <xdr:to>
      <xdr:col>6</xdr:col>
      <xdr:colOff>561975</xdr:colOff>
      <xdr:row>56</xdr:row>
      <xdr:rowOff>159699</xdr:rowOff>
    </xdr:to>
    <xdr:sp macro="" textlink="">
      <xdr:nvSpPr>
        <xdr:cNvPr id="118" name="フローチャート : 判断 117"/>
        <xdr:cNvSpPr/>
      </xdr:nvSpPr>
      <xdr:spPr>
        <a:xfrm>
          <a:off x="4584700" y="9659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515</xdr:rowOff>
    </xdr:from>
    <xdr:to>
      <xdr:col>5</xdr:col>
      <xdr:colOff>358775</xdr:colOff>
      <xdr:row>57</xdr:row>
      <xdr:rowOff>50719</xdr:rowOff>
    </xdr:to>
    <xdr:cxnSp macro="">
      <xdr:nvCxnSpPr>
        <xdr:cNvPr id="119" name="直線コネクタ 118"/>
        <xdr:cNvCxnSpPr/>
      </xdr:nvCxnSpPr>
      <xdr:spPr>
        <a:xfrm flipV="1">
          <a:off x="2908300" y="9773165"/>
          <a:ext cx="889000" cy="50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67887</xdr:rowOff>
    </xdr:from>
    <xdr:to>
      <xdr:col>5</xdr:col>
      <xdr:colOff>409575</xdr:colOff>
      <xdr:row>56</xdr:row>
      <xdr:rowOff>169487</xdr:rowOff>
    </xdr:to>
    <xdr:sp macro="" textlink="">
      <xdr:nvSpPr>
        <xdr:cNvPr id="120" name="フローチャート : 判断 119"/>
        <xdr:cNvSpPr/>
      </xdr:nvSpPr>
      <xdr:spPr>
        <a:xfrm>
          <a:off x="3746500" y="9669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14564</xdr:rowOff>
    </xdr:from>
    <xdr:ext cx="534377" cy="259045"/>
    <xdr:sp macro="" textlink="">
      <xdr:nvSpPr>
        <xdr:cNvPr id="121" name="テキスト ボックス 120"/>
        <xdr:cNvSpPr txBox="1"/>
      </xdr:nvSpPr>
      <xdr:spPr>
        <a:xfrm>
          <a:off x="3530111" y="9444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79,596</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50719</xdr:rowOff>
    </xdr:from>
    <xdr:to>
      <xdr:col>4</xdr:col>
      <xdr:colOff>155575</xdr:colOff>
      <xdr:row>57</xdr:row>
      <xdr:rowOff>90994</xdr:rowOff>
    </xdr:to>
    <xdr:cxnSp macro="">
      <xdr:nvCxnSpPr>
        <xdr:cNvPr id="122" name="直線コネクタ 121"/>
        <xdr:cNvCxnSpPr/>
      </xdr:nvCxnSpPr>
      <xdr:spPr>
        <a:xfrm flipV="1">
          <a:off x="2019300" y="9823369"/>
          <a:ext cx="889000" cy="40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87570</xdr:rowOff>
    </xdr:from>
    <xdr:to>
      <xdr:col>4</xdr:col>
      <xdr:colOff>206375</xdr:colOff>
      <xdr:row>57</xdr:row>
      <xdr:rowOff>17720</xdr:rowOff>
    </xdr:to>
    <xdr:sp macro="" textlink="">
      <xdr:nvSpPr>
        <xdr:cNvPr id="123" name="フローチャート : 判断 122"/>
        <xdr:cNvSpPr/>
      </xdr:nvSpPr>
      <xdr:spPr>
        <a:xfrm>
          <a:off x="2857500" y="9688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34247</xdr:rowOff>
    </xdr:from>
    <xdr:ext cx="534377" cy="259045"/>
    <xdr:sp macro="" textlink="">
      <xdr:nvSpPr>
        <xdr:cNvPr id="124" name="テキスト ボックス 123"/>
        <xdr:cNvSpPr txBox="1"/>
      </xdr:nvSpPr>
      <xdr:spPr>
        <a:xfrm>
          <a:off x="2641111" y="9463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75,291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90994</xdr:rowOff>
    </xdr:from>
    <xdr:to>
      <xdr:col>2</xdr:col>
      <xdr:colOff>638175</xdr:colOff>
      <xdr:row>57</xdr:row>
      <xdr:rowOff>92791</xdr:rowOff>
    </xdr:to>
    <xdr:cxnSp macro="">
      <xdr:nvCxnSpPr>
        <xdr:cNvPr id="125" name="直線コネクタ 124"/>
        <xdr:cNvCxnSpPr/>
      </xdr:nvCxnSpPr>
      <xdr:spPr>
        <a:xfrm flipV="1">
          <a:off x="1130300" y="9863644"/>
          <a:ext cx="889000" cy="1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106759</xdr:rowOff>
    </xdr:from>
    <xdr:to>
      <xdr:col>3</xdr:col>
      <xdr:colOff>3175</xdr:colOff>
      <xdr:row>57</xdr:row>
      <xdr:rowOff>36909</xdr:rowOff>
    </xdr:to>
    <xdr:sp macro="" textlink="">
      <xdr:nvSpPr>
        <xdr:cNvPr id="126" name="フローチャート : 判断 125"/>
        <xdr:cNvSpPr/>
      </xdr:nvSpPr>
      <xdr:spPr>
        <a:xfrm>
          <a:off x="1968500" y="9707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55</xdr:row>
      <xdr:rowOff>53436</xdr:rowOff>
    </xdr:from>
    <xdr:ext cx="534377" cy="259045"/>
    <xdr:sp macro="" textlink="">
      <xdr:nvSpPr>
        <xdr:cNvPr id="127" name="テキスト ボックス 126"/>
        <xdr:cNvSpPr txBox="1"/>
      </xdr:nvSpPr>
      <xdr:spPr>
        <a:xfrm>
          <a:off x="1752111" y="948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71,094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117306</xdr:rowOff>
    </xdr:from>
    <xdr:to>
      <xdr:col>1</xdr:col>
      <xdr:colOff>485775</xdr:colOff>
      <xdr:row>57</xdr:row>
      <xdr:rowOff>47456</xdr:rowOff>
    </xdr:to>
    <xdr:sp macro="" textlink="">
      <xdr:nvSpPr>
        <xdr:cNvPr id="128" name="フローチャート : 判断 127"/>
        <xdr:cNvSpPr/>
      </xdr:nvSpPr>
      <xdr:spPr>
        <a:xfrm>
          <a:off x="1079500" y="9718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63983</xdr:rowOff>
    </xdr:from>
    <xdr:ext cx="534377" cy="259045"/>
    <xdr:sp macro="" textlink="">
      <xdr:nvSpPr>
        <xdr:cNvPr id="129" name="テキスト ボックス 128"/>
        <xdr:cNvSpPr txBox="1"/>
      </xdr:nvSpPr>
      <xdr:spPr>
        <a:xfrm>
          <a:off x="863111" y="949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68,787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133157</xdr:rowOff>
    </xdr:from>
    <xdr:to>
      <xdr:col>6</xdr:col>
      <xdr:colOff>561975</xdr:colOff>
      <xdr:row>57</xdr:row>
      <xdr:rowOff>63307</xdr:rowOff>
    </xdr:to>
    <xdr:sp macro="" textlink="">
      <xdr:nvSpPr>
        <xdr:cNvPr id="135" name="円/楕円 134"/>
        <xdr:cNvSpPr/>
      </xdr:nvSpPr>
      <xdr:spPr>
        <a:xfrm>
          <a:off x="4584700" y="973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111584</xdr:rowOff>
    </xdr:from>
    <xdr:ext cx="534377" cy="259045"/>
    <xdr:sp macro="" textlink="">
      <xdr:nvSpPr>
        <xdr:cNvPr id="136" name="物件費該当値テキスト"/>
        <xdr:cNvSpPr txBox="1"/>
      </xdr:nvSpPr>
      <xdr:spPr>
        <a:xfrm>
          <a:off x="4686300" y="9712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65,320</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121165</xdr:rowOff>
    </xdr:from>
    <xdr:to>
      <xdr:col>5</xdr:col>
      <xdr:colOff>409575</xdr:colOff>
      <xdr:row>57</xdr:row>
      <xdr:rowOff>51315</xdr:rowOff>
    </xdr:to>
    <xdr:sp macro="" textlink="">
      <xdr:nvSpPr>
        <xdr:cNvPr id="137" name="円/楕円 136"/>
        <xdr:cNvSpPr/>
      </xdr:nvSpPr>
      <xdr:spPr>
        <a:xfrm>
          <a:off x="3746500" y="97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42442</xdr:rowOff>
    </xdr:from>
    <xdr:ext cx="534377" cy="259045"/>
    <xdr:sp macro="" textlink="">
      <xdr:nvSpPr>
        <xdr:cNvPr id="138" name="テキスト ボックス 137"/>
        <xdr:cNvSpPr txBox="1"/>
      </xdr:nvSpPr>
      <xdr:spPr>
        <a:xfrm>
          <a:off x="3530111" y="9815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67,943</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171369</xdr:rowOff>
    </xdr:from>
    <xdr:to>
      <xdr:col>4</xdr:col>
      <xdr:colOff>206375</xdr:colOff>
      <xdr:row>57</xdr:row>
      <xdr:rowOff>101519</xdr:rowOff>
    </xdr:to>
    <xdr:sp macro="" textlink="">
      <xdr:nvSpPr>
        <xdr:cNvPr id="139" name="円/楕円 138"/>
        <xdr:cNvSpPr/>
      </xdr:nvSpPr>
      <xdr:spPr>
        <a:xfrm>
          <a:off x="2857500" y="9772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92646</xdr:rowOff>
    </xdr:from>
    <xdr:ext cx="534377" cy="259045"/>
    <xdr:sp macro="" textlink="">
      <xdr:nvSpPr>
        <xdr:cNvPr id="140" name="テキスト ボックス 139"/>
        <xdr:cNvSpPr txBox="1"/>
      </xdr:nvSpPr>
      <xdr:spPr>
        <a:xfrm>
          <a:off x="2641111" y="9865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56,962</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40194</xdr:rowOff>
    </xdr:from>
    <xdr:to>
      <xdr:col>3</xdr:col>
      <xdr:colOff>3175</xdr:colOff>
      <xdr:row>57</xdr:row>
      <xdr:rowOff>141794</xdr:rowOff>
    </xdr:to>
    <xdr:sp macro="" textlink="">
      <xdr:nvSpPr>
        <xdr:cNvPr id="141" name="円/楕円 140"/>
        <xdr:cNvSpPr/>
      </xdr:nvSpPr>
      <xdr:spPr>
        <a:xfrm>
          <a:off x="1968500" y="981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132921</xdr:rowOff>
    </xdr:from>
    <xdr:ext cx="534377" cy="259045"/>
    <xdr:sp macro="" textlink="">
      <xdr:nvSpPr>
        <xdr:cNvPr id="142" name="テキスト ボックス 141"/>
        <xdr:cNvSpPr txBox="1"/>
      </xdr:nvSpPr>
      <xdr:spPr>
        <a:xfrm>
          <a:off x="1752111" y="990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48,153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41991</xdr:rowOff>
    </xdr:from>
    <xdr:to>
      <xdr:col>1</xdr:col>
      <xdr:colOff>485775</xdr:colOff>
      <xdr:row>57</xdr:row>
      <xdr:rowOff>143591</xdr:rowOff>
    </xdr:to>
    <xdr:sp macro="" textlink="">
      <xdr:nvSpPr>
        <xdr:cNvPr id="143" name="円/楕円 142"/>
        <xdr:cNvSpPr/>
      </xdr:nvSpPr>
      <xdr:spPr>
        <a:xfrm>
          <a:off x="1079500" y="981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134718</xdr:rowOff>
    </xdr:from>
    <xdr:ext cx="534377" cy="259045"/>
    <xdr:sp macro="" textlink="">
      <xdr:nvSpPr>
        <xdr:cNvPr id="144" name="テキスト ボックス 143"/>
        <xdr:cNvSpPr txBox="1"/>
      </xdr:nvSpPr>
      <xdr:spPr>
        <a:xfrm>
          <a:off x="863111" y="990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47,760</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4,301</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64674</xdr:rowOff>
    </xdr:from>
    <xdr:to>
      <xdr:col>6</xdr:col>
      <xdr:colOff>510540</xdr:colOff>
      <xdr:row>78</xdr:row>
      <xdr:rowOff>102209</xdr:rowOff>
    </xdr:to>
    <xdr:cxnSp macro="">
      <xdr:nvCxnSpPr>
        <xdr:cNvPr id="166" name="直線コネクタ 165"/>
        <xdr:cNvCxnSpPr/>
      </xdr:nvCxnSpPr>
      <xdr:spPr>
        <a:xfrm flipV="1">
          <a:off x="4633595" y="12237624"/>
          <a:ext cx="1270" cy="123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106036</xdr:rowOff>
    </xdr:from>
    <xdr:ext cx="378565" cy="259045"/>
    <xdr:sp macro="" textlink="">
      <xdr:nvSpPr>
        <xdr:cNvPr id="167" name="維持補修費最小値テキスト"/>
        <xdr:cNvSpPr txBox="1"/>
      </xdr:nvSpPr>
      <xdr:spPr>
        <a:xfrm>
          <a:off x="4686300" y="134791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820</a:t>
          </a:r>
          <a:endParaRPr kumimoji="1" lang="ja-JP" altLang="en-US" sz="1000" b="1">
            <a:latin typeface="ＭＳ Ｐゴシック"/>
          </a:endParaRPr>
        </a:p>
      </xdr:txBody>
    </xdr:sp>
    <xdr:clientData/>
  </xdr:oneCellAnchor>
  <xdr:twoCellAnchor>
    <xdr:from>
      <xdr:col>6</xdr:col>
      <xdr:colOff>422275</xdr:colOff>
      <xdr:row>78</xdr:row>
      <xdr:rowOff>102209</xdr:rowOff>
    </xdr:from>
    <xdr:to>
      <xdr:col>6</xdr:col>
      <xdr:colOff>600075</xdr:colOff>
      <xdr:row>78</xdr:row>
      <xdr:rowOff>102209</xdr:rowOff>
    </xdr:to>
    <xdr:cxnSp macro="">
      <xdr:nvCxnSpPr>
        <xdr:cNvPr id="168" name="直線コネクタ 167"/>
        <xdr:cNvCxnSpPr/>
      </xdr:nvCxnSpPr>
      <xdr:spPr>
        <a:xfrm>
          <a:off x="4546600" y="13475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11351</xdr:rowOff>
    </xdr:from>
    <xdr:ext cx="534377" cy="259045"/>
    <xdr:sp macro="" textlink="">
      <xdr:nvSpPr>
        <xdr:cNvPr id="169" name="維持補修費最大値テキスト"/>
        <xdr:cNvSpPr txBox="1"/>
      </xdr:nvSpPr>
      <xdr:spPr>
        <a:xfrm>
          <a:off x="4686300" y="1201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27,891</a:t>
          </a:r>
          <a:endParaRPr kumimoji="1" lang="ja-JP" altLang="en-US" sz="1000" b="1">
            <a:latin typeface="ＭＳ Ｐゴシック"/>
          </a:endParaRPr>
        </a:p>
      </xdr:txBody>
    </xdr:sp>
    <xdr:clientData/>
  </xdr:oneCellAnchor>
  <xdr:twoCellAnchor>
    <xdr:from>
      <xdr:col>6</xdr:col>
      <xdr:colOff>422275</xdr:colOff>
      <xdr:row>71</xdr:row>
      <xdr:rowOff>64674</xdr:rowOff>
    </xdr:from>
    <xdr:to>
      <xdr:col>6</xdr:col>
      <xdr:colOff>600075</xdr:colOff>
      <xdr:row>71</xdr:row>
      <xdr:rowOff>64674</xdr:rowOff>
    </xdr:to>
    <xdr:cxnSp macro="">
      <xdr:nvCxnSpPr>
        <xdr:cNvPr id="170" name="直線コネクタ 169"/>
        <xdr:cNvCxnSpPr/>
      </xdr:nvCxnSpPr>
      <xdr:spPr>
        <a:xfrm>
          <a:off x="4546600" y="12237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166171</xdr:rowOff>
    </xdr:from>
    <xdr:to>
      <xdr:col>6</xdr:col>
      <xdr:colOff>511175</xdr:colOff>
      <xdr:row>78</xdr:row>
      <xdr:rowOff>3958</xdr:rowOff>
    </xdr:to>
    <xdr:cxnSp macro="">
      <xdr:nvCxnSpPr>
        <xdr:cNvPr id="171" name="直線コネクタ 170"/>
        <xdr:cNvCxnSpPr/>
      </xdr:nvCxnSpPr>
      <xdr:spPr>
        <a:xfrm>
          <a:off x="3797300" y="13367821"/>
          <a:ext cx="8382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71086</xdr:rowOff>
    </xdr:from>
    <xdr:ext cx="469744" cy="259045"/>
    <xdr:sp macro="" textlink="">
      <xdr:nvSpPr>
        <xdr:cNvPr id="172" name="維持補修費平均値テキスト"/>
        <xdr:cNvSpPr txBox="1"/>
      </xdr:nvSpPr>
      <xdr:spPr>
        <a:xfrm>
          <a:off x="4686300" y="1310128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4,640</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48209</xdr:rowOff>
    </xdr:from>
    <xdr:to>
      <xdr:col>6</xdr:col>
      <xdr:colOff>561975</xdr:colOff>
      <xdr:row>77</xdr:row>
      <xdr:rowOff>149809</xdr:rowOff>
    </xdr:to>
    <xdr:sp macro="" textlink="">
      <xdr:nvSpPr>
        <xdr:cNvPr id="173" name="フローチャート : 判断 172"/>
        <xdr:cNvSpPr/>
      </xdr:nvSpPr>
      <xdr:spPr>
        <a:xfrm>
          <a:off x="4584700" y="13249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166171</xdr:rowOff>
    </xdr:from>
    <xdr:to>
      <xdr:col>5</xdr:col>
      <xdr:colOff>358775</xdr:colOff>
      <xdr:row>77</xdr:row>
      <xdr:rowOff>168824</xdr:rowOff>
    </xdr:to>
    <xdr:cxnSp macro="">
      <xdr:nvCxnSpPr>
        <xdr:cNvPr id="174" name="直線コネクタ 173"/>
        <xdr:cNvCxnSpPr/>
      </xdr:nvCxnSpPr>
      <xdr:spPr>
        <a:xfrm flipV="1">
          <a:off x="2908300" y="13367821"/>
          <a:ext cx="889000" cy="2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41306</xdr:rowOff>
    </xdr:from>
    <xdr:to>
      <xdr:col>5</xdr:col>
      <xdr:colOff>409575</xdr:colOff>
      <xdr:row>77</xdr:row>
      <xdr:rowOff>142906</xdr:rowOff>
    </xdr:to>
    <xdr:sp macro="" textlink="">
      <xdr:nvSpPr>
        <xdr:cNvPr id="175" name="フローチャート : 判断 174"/>
        <xdr:cNvSpPr/>
      </xdr:nvSpPr>
      <xdr:spPr>
        <a:xfrm>
          <a:off x="3746500" y="132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159433</xdr:rowOff>
    </xdr:from>
    <xdr:ext cx="469744" cy="259045"/>
    <xdr:sp macro="" textlink="">
      <xdr:nvSpPr>
        <xdr:cNvPr id="176" name="テキスト ボックス 175"/>
        <xdr:cNvSpPr txBox="1"/>
      </xdr:nvSpPr>
      <xdr:spPr>
        <a:xfrm>
          <a:off x="3562427" y="130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4,791</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168824</xdr:rowOff>
    </xdr:from>
    <xdr:to>
      <xdr:col>4</xdr:col>
      <xdr:colOff>155575</xdr:colOff>
      <xdr:row>78</xdr:row>
      <xdr:rowOff>5969</xdr:rowOff>
    </xdr:to>
    <xdr:cxnSp macro="">
      <xdr:nvCxnSpPr>
        <xdr:cNvPr id="177" name="直線コネクタ 176"/>
        <xdr:cNvCxnSpPr/>
      </xdr:nvCxnSpPr>
      <xdr:spPr>
        <a:xfrm flipV="1">
          <a:off x="2019300" y="13370474"/>
          <a:ext cx="889000" cy="8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156246</xdr:rowOff>
    </xdr:from>
    <xdr:to>
      <xdr:col>4</xdr:col>
      <xdr:colOff>206375</xdr:colOff>
      <xdr:row>77</xdr:row>
      <xdr:rowOff>86396</xdr:rowOff>
    </xdr:to>
    <xdr:sp macro="" textlink="">
      <xdr:nvSpPr>
        <xdr:cNvPr id="178" name="フローチャート : 判断 177"/>
        <xdr:cNvSpPr/>
      </xdr:nvSpPr>
      <xdr:spPr>
        <a:xfrm>
          <a:off x="2857500" y="13186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102923</xdr:rowOff>
    </xdr:from>
    <xdr:ext cx="469744" cy="259045"/>
    <xdr:sp macro="" textlink="">
      <xdr:nvSpPr>
        <xdr:cNvPr id="179" name="テキスト ボックス 178"/>
        <xdr:cNvSpPr txBox="1"/>
      </xdr:nvSpPr>
      <xdr:spPr>
        <a:xfrm>
          <a:off x="2673427" y="12961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6,027</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5969</xdr:rowOff>
    </xdr:from>
    <xdr:to>
      <xdr:col>2</xdr:col>
      <xdr:colOff>638175</xdr:colOff>
      <xdr:row>78</xdr:row>
      <xdr:rowOff>11821</xdr:rowOff>
    </xdr:to>
    <xdr:cxnSp macro="">
      <xdr:nvCxnSpPr>
        <xdr:cNvPr id="180" name="直線コネクタ 179"/>
        <xdr:cNvCxnSpPr/>
      </xdr:nvCxnSpPr>
      <xdr:spPr>
        <a:xfrm flipV="1">
          <a:off x="1130300" y="13379069"/>
          <a:ext cx="889000" cy="58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10674</xdr:rowOff>
    </xdr:from>
    <xdr:to>
      <xdr:col>3</xdr:col>
      <xdr:colOff>3175</xdr:colOff>
      <xdr:row>77</xdr:row>
      <xdr:rowOff>112274</xdr:rowOff>
    </xdr:to>
    <xdr:sp macro="" textlink="">
      <xdr:nvSpPr>
        <xdr:cNvPr id="181" name="フローチャート : 判断 180"/>
        <xdr:cNvSpPr/>
      </xdr:nvSpPr>
      <xdr:spPr>
        <a:xfrm>
          <a:off x="1968500" y="1321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128801</xdr:rowOff>
    </xdr:from>
    <xdr:ext cx="469744" cy="259045"/>
    <xdr:sp macro="" textlink="">
      <xdr:nvSpPr>
        <xdr:cNvPr id="182" name="テキスト ボックス 181"/>
        <xdr:cNvSpPr txBox="1"/>
      </xdr:nvSpPr>
      <xdr:spPr>
        <a:xfrm>
          <a:off x="1784427" y="12987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5,461</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11495</xdr:rowOff>
    </xdr:from>
    <xdr:to>
      <xdr:col>1</xdr:col>
      <xdr:colOff>485775</xdr:colOff>
      <xdr:row>77</xdr:row>
      <xdr:rowOff>113095</xdr:rowOff>
    </xdr:to>
    <xdr:sp macro="" textlink="">
      <xdr:nvSpPr>
        <xdr:cNvPr id="183" name="フローチャート : 判断 182"/>
        <xdr:cNvSpPr/>
      </xdr:nvSpPr>
      <xdr:spPr>
        <a:xfrm>
          <a:off x="1079500" y="13213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129622</xdr:rowOff>
    </xdr:from>
    <xdr:ext cx="469744" cy="259045"/>
    <xdr:sp macro="" textlink="">
      <xdr:nvSpPr>
        <xdr:cNvPr id="184" name="テキスト ボックス 183"/>
        <xdr:cNvSpPr txBox="1"/>
      </xdr:nvSpPr>
      <xdr:spPr>
        <a:xfrm>
          <a:off x="895427" y="129883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124608</xdr:rowOff>
    </xdr:from>
    <xdr:to>
      <xdr:col>6</xdr:col>
      <xdr:colOff>561975</xdr:colOff>
      <xdr:row>78</xdr:row>
      <xdr:rowOff>54758</xdr:rowOff>
    </xdr:to>
    <xdr:sp macro="" textlink="">
      <xdr:nvSpPr>
        <xdr:cNvPr id="190" name="円/楕円 189"/>
        <xdr:cNvSpPr/>
      </xdr:nvSpPr>
      <xdr:spPr>
        <a:xfrm>
          <a:off x="4584700" y="13326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39535</xdr:rowOff>
    </xdr:from>
    <xdr:ext cx="469744" cy="259045"/>
    <xdr:sp macro="" textlink="">
      <xdr:nvSpPr>
        <xdr:cNvPr id="191" name="維持補修費該当値テキスト"/>
        <xdr:cNvSpPr txBox="1"/>
      </xdr:nvSpPr>
      <xdr:spPr>
        <a:xfrm>
          <a:off x="4686300" y="13241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2,969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115371</xdr:rowOff>
    </xdr:from>
    <xdr:to>
      <xdr:col>5</xdr:col>
      <xdr:colOff>409575</xdr:colOff>
      <xdr:row>78</xdr:row>
      <xdr:rowOff>45521</xdr:rowOff>
    </xdr:to>
    <xdr:sp macro="" textlink="">
      <xdr:nvSpPr>
        <xdr:cNvPr id="192" name="円/楕円 191"/>
        <xdr:cNvSpPr/>
      </xdr:nvSpPr>
      <xdr:spPr>
        <a:xfrm>
          <a:off x="3746500" y="1331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78</xdr:row>
      <xdr:rowOff>36648</xdr:rowOff>
    </xdr:from>
    <xdr:ext cx="469744" cy="259045"/>
    <xdr:sp macro="" textlink="">
      <xdr:nvSpPr>
        <xdr:cNvPr id="193" name="テキスト ボックス 192"/>
        <xdr:cNvSpPr txBox="1"/>
      </xdr:nvSpPr>
      <xdr:spPr>
        <a:xfrm>
          <a:off x="3562427" y="13409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3,171</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118024</xdr:rowOff>
    </xdr:from>
    <xdr:to>
      <xdr:col>4</xdr:col>
      <xdr:colOff>206375</xdr:colOff>
      <xdr:row>78</xdr:row>
      <xdr:rowOff>48174</xdr:rowOff>
    </xdr:to>
    <xdr:sp macro="" textlink="">
      <xdr:nvSpPr>
        <xdr:cNvPr id="194" name="円/楕円 193"/>
        <xdr:cNvSpPr/>
      </xdr:nvSpPr>
      <xdr:spPr>
        <a:xfrm>
          <a:off x="2857500" y="13319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39301</xdr:rowOff>
    </xdr:from>
    <xdr:ext cx="469744" cy="259045"/>
    <xdr:sp macro="" textlink="">
      <xdr:nvSpPr>
        <xdr:cNvPr id="195" name="テキスト ボックス 194"/>
        <xdr:cNvSpPr txBox="1"/>
      </xdr:nvSpPr>
      <xdr:spPr>
        <a:xfrm>
          <a:off x="2673427" y="13412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3,113</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126619</xdr:rowOff>
    </xdr:from>
    <xdr:to>
      <xdr:col>3</xdr:col>
      <xdr:colOff>3175</xdr:colOff>
      <xdr:row>78</xdr:row>
      <xdr:rowOff>56769</xdr:rowOff>
    </xdr:to>
    <xdr:sp macro="" textlink="">
      <xdr:nvSpPr>
        <xdr:cNvPr id="196" name="円/楕円 195"/>
        <xdr:cNvSpPr/>
      </xdr:nvSpPr>
      <xdr:spPr>
        <a:xfrm>
          <a:off x="1968500" y="1332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47896</xdr:rowOff>
    </xdr:from>
    <xdr:ext cx="469744" cy="259045"/>
    <xdr:sp macro="" textlink="">
      <xdr:nvSpPr>
        <xdr:cNvPr id="197" name="テキスト ボックス 196"/>
        <xdr:cNvSpPr txBox="1"/>
      </xdr:nvSpPr>
      <xdr:spPr>
        <a:xfrm>
          <a:off x="1784427" y="13420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2,925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132471</xdr:rowOff>
    </xdr:from>
    <xdr:to>
      <xdr:col>1</xdr:col>
      <xdr:colOff>485775</xdr:colOff>
      <xdr:row>78</xdr:row>
      <xdr:rowOff>62621</xdr:rowOff>
    </xdr:to>
    <xdr:sp macro="" textlink="">
      <xdr:nvSpPr>
        <xdr:cNvPr id="198" name="円/楕円 197"/>
        <xdr:cNvSpPr/>
      </xdr:nvSpPr>
      <xdr:spPr>
        <a:xfrm>
          <a:off x="1079500" y="133341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53748</xdr:rowOff>
    </xdr:from>
    <xdr:ext cx="469744" cy="259045"/>
    <xdr:sp macro="" textlink="">
      <xdr:nvSpPr>
        <xdr:cNvPr id="199" name="テキスト ボックス 198"/>
        <xdr:cNvSpPr txBox="1"/>
      </xdr:nvSpPr>
      <xdr:spPr>
        <a:xfrm>
          <a:off x="895427" y="13426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2,797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136,461</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1" name="直線コネクタ 21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2" name="テキスト ボックス 21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3" name="直線コネクタ 21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4" name="テキスト ボックス 21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5" name="直線コネクタ 21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6" name="テキスト ボックス 21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7" name="直線コネクタ 21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18" name="テキスト ボックス 21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19" name="直線コネクタ 21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0" name="テキスト ボックス 21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1" name="直線コネクタ 22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2" name="テキスト ボックス 22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3" name="直線コネクタ 22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5"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138950</xdr:rowOff>
    </xdr:from>
    <xdr:to>
      <xdr:col>6</xdr:col>
      <xdr:colOff>510540</xdr:colOff>
      <xdr:row>98</xdr:row>
      <xdr:rowOff>32241</xdr:rowOff>
    </xdr:to>
    <xdr:cxnSp macro="">
      <xdr:nvCxnSpPr>
        <xdr:cNvPr id="226" name="直線コネクタ 225"/>
        <xdr:cNvCxnSpPr/>
      </xdr:nvCxnSpPr>
      <xdr:spPr>
        <a:xfrm flipV="1">
          <a:off x="4633595" y="15398000"/>
          <a:ext cx="1270" cy="14363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36068</xdr:rowOff>
    </xdr:from>
    <xdr:ext cx="534377" cy="259045"/>
    <xdr:sp macro="" textlink="">
      <xdr:nvSpPr>
        <xdr:cNvPr id="227" name="扶助費最小値テキスト"/>
        <xdr:cNvSpPr txBox="1"/>
      </xdr:nvSpPr>
      <xdr:spPr>
        <a:xfrm>
          <a:off x="4686300" y="1683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34,581</a:t>
          </a:r>
          <a:endParaRPr kumimoji="1" lang="ja-JP" altLang="en-US" sz="1000" b="1">
            <a:latin typeface="ＭＳ Ｐゴシック"/>
          </a:endParaRPr>
        </a:p>
      </xdr:txBody>
    </xdr:sp>
    <xdr:clientData/>
  </xdr:oneCellAnchor>
  <xdr:twoCellAnchor>
    <xdr:from>
      <xdr:col>6</xdr:col>
      <xdr:colOff>422275</xdr:colOff>
      <xdr:row>98</xdr:row>
      <xdr:rowOff>32241</xdr:rowOff>
    </xdr:from>
    <xdr:to>
      <xdr:col>6</xdr:col>
      <xdr:colOff>600075</xdr:colOff>
      <xdr:row>98</xdr:row>
      <xdr:rowOff>32241</xdr:rowOff>
    </xdr:to>
    <xdr:cxnSp macro="">
      <xdr:nvCxnSpPr>
        <xdr:cNvPr id="228" name="直線コネクタ 227"/>
        <xdr:cNvCxnSpPr/>
      </xdr:nvCxnSpPr>
      <xdr:spPr>
        <a:xfrm>
          <a:off x="4546600" y="168343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85627</xdr:rowOff>
    </xdr:from>
    <xdr:ext cx="599010" cy="259045"/>
    <xdr:sp macro="" textlink="">
      <xdr:nvSpPr>
        <xdr:cNvPr id="229" name="扶助費最大値テキスト"/>
        <xdr:cNvSpPr txBox="1"/>
      </xdr:nvSpPr>
      <xdr:spPr>
        <a:xfrm>
          <a:off x="4686300" y="151732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122,546</a:t>
          </a:r>
          <a:endParaRPr kumimoji="1" lang="ja-JP" altLang="en-US" sz="1000" b="1">
            <a:latin typeface="ＭＳ Ｐゴシック"/>
          </a:endParaRPr>
        </a:p>
      </xdr:txBody>
    </xdr:sp>
    <xdr:clientData/>
  </xdr:oneCellAnchor>
  <xdr:twoCellAnchor>
    <xdr:from>
      <xdr:col>6</xdr:col>
      <xdr:colOff>422275</xdr:colOff>
      <xdr:row>89</xdr:row>
      <xdr:rowOff>138950</xdr:rowOff>
    </xdr:from>
    <xdr:to>
      <xdr:col>6</xdr:col>
      <xdr:colOff>600075</xdr:colOff>
      <xdr:row>89</xdr:row>
      <xdr:rowOff>138950</xdr:rowOff>
    </xdr:to>
    <xdr:cxnSp macro="">
      <xdr:nvCxnSpPr>
        <xdr:cNvPr id="230" name="直線コネクタ 229"/>
        <xdr:cNvCxnSpPr/>
      </xdr:nvCxnSpPr>
      <xdr:spPr>
        <a:xfrm>
          <a:off x="4546600" y="15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93</xdr:row>
      <xdr:rowOff>143667</xdr:rowOff>
    </xdr:from>
    <xdr:to>
      <xdr:col>6</xdr:col>
      <xdr:colOff>511175</xdr:colOff>
      <xdr:row>94</xdr:row>
      <xdr:rowOff>128792</xdr:rowOff>
    </xdr:to>
    <xdr:cxnSp macro="">
      <xdr:nvCxnSpPr>
        <xdr:cNvPr id="231" name="直線コネクタ 230"/>
        <xdr:cNvCxnSpPr/>
      </xdr:nvCxnSpPr>
      <xdr:spPr>
        <a:xfrm flipV="1">
          <a:off x="3797300" y="16088517"/>
          <a:ext cx="838200" cy="156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73663</xdr:rowOff>
    </xdr:from>
    <xdr:ext cx="534377" cy="259045"/>
    <xdr:sp macro="" textlink="">
      <xdr:nvSpPr>
        <xdr:cNvPr id="232" name="扶助費平均値テキスト"/>
        <xdr:cNvSpPr txBox="1"/>
      </xdr:nvSpPr>
      <xdr:spPr>
        <a:xfrm>
          <a:off x="4686300" y="161899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69,612</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95236</xdr:rowOff>
    </xdr:from>
    <xdr:to>
      <xdr:col>6</xdr:col>
      <xdr:colOff>561975</xdr:colOff>
      <xdr:row>95</xdr:row>
      <xdr:rowOff>25386</xdr:rowOff>
    </xdr:to>
    <xdr:sp macro="" textlink="">
      <xdr:nvSpPr>
        <xdr:cNvPr id="233" name="フローチャート : 判断 232"/>
        <xdr:cNvSpPr/>
      </xdr:nvSpPr>
      <xdr:spPr>
        <a:xfrm>
          <a:off x="4584700" y="16211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94</xdr:row>
      <xdr:rowOff>128792</xdr:rowOff>
    </xdr:from>
    <xdr:to>
      <xdr:col>5</xdr:col>
      <xdr:colOff>358775</xdr:colOff>
      <xdr:row>95</xdr:row>
      <xdr:rowOff>27719</xdr:rowOff>
    </xdr:to>
    <xdr:cxnSp macro="">
      <xdr:nvCxnSpPr>
        <xdr:cNvPr id="234" name="直線コネクタ 233"/>
        <xdr:cNvCxnSpPr/>
      </xdr:nvCxnSpPr>
      <xdr:spPr>
        <a:xfrm flipV="1">
          <a:off x="2908300" y="16245092"/>
          <a:ext cx="889000" cy="7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168894</xdr:rowOff>
    </xdr:from>
    <xdr:to>
      <xdr:col>5</xdr:col>
      <xdr:colOff>409575</xdr:colOff>
      <xdr:row>95</xdr:row>
      <xdr:rowOff>99044</xdr:rowOff>
    </xdr:to>
    <xdr:sp macro="" textlink="">
      <xdr:nvSpPr>
        <xdr:cNvPr id="235" name="フローチャート : 判断 234"/>
        <xdr:cNvSpPr/>
      </xdr:nvSpPr>
      <xdr:spPr>
        <a:xfrm>
          <a:off x="3746500" y="1628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90171</xdr:rowOff>
    </xdr:from>
    <xdr:ext cx="534377" cy="259045"/>
    <xdr:sp macro="" textlink="">
      <xdr:nvSpPr>
        <xdr:cNvPr id="236" name="テキスト ボックス 235"/>
        <xdr:cNvSpPr txBox="1"/>
      </xdr:nvSpPr>
      <xdr:spPr>
        <a:xfrm>
          <a:off x="3530111" y="16377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65,101</a:t>
          </a:r>
          <a:endParaRPr kumimoji="1" lang="ja-JP" altLang="en-US" sz="1000" b="1">
            <a:solidFill>
              <a:srgbClr val="000080"/>
            </a:solidFill>
            <a:latin typeface="ＭＳ Ｐゴシック"/>
          </a:endParaRPr>
        </a:p>
      </xdr:txBody>
    </xdr:sp>
    <xdr:clientData/>
  </xdr:oneCellAnchor>
  <xdr:twoCellAnchor>
    <xdr:from>
      <xdr:col>2</xdr:col>
      <xdr:colOff>638175</xdr:colOff>
      <xdr:row>95</xdr:row>
      <xdr:rowOff>27719</xdr:rowOff>
    </xdr:from>
    <xdr:to>
      <xdr:col>4</xdr:col>
      <xdr:colOff>155575</xdr:colOff>
      <xdr:row>95</xdr:row>
      <xdr:rowOff>131421</xdr:rowOff>
    </xdr:to>
    <xdr:cxnSp macro="">
      <xdr:nvCxnSpPr>
        <xdr:cNvPr id="237" name="直線コネクタ 236"/>
        <xdr:cNvCxnSpPr/>
      </xdr:nvCxnSpPr>
      <xdr:spPr>
        <a:xfrm flipV="1">
          <a:off x="2019300" y="16315469"/>
          <a:ext cx="889000" cy="10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71738</xdr:rowOff>
    </xdr:from>
    <xdr:to>
      <xdr:col>4</xdr:col>
      <xdr:colOff>206375</xdr:colOff>
      <xdr:row>96</xdr:row>
      <xdr:rowOff>1888</xdr:rowOff>
    </xdr:to>
    <xdr:sp macro="" textlink="">
      <xdr:nvSpPr>
        <xdr:cNvPr id="238" name="フローチャート : 判断 237"/>
        <xdr:cNvSpPr/>
      </xdr:nvSpPr>
      <xdr:spPr>
        <a:xfrm>
          <a:off x="2857500" y="16359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164465</xdr:rowOff>
    </xdr:from>
    <xdr:ext cx="534377" cy="259045"/>
    <xdr:sp macro="" textlink="">
      <xdr:nvSpPr>
        <xdr:cNvPr id="239" name="テキスト ボックス 238"/>
        <xdr:cNvSpPr txBox="1"/>
      </xdr:nvSpPr>
      <xdr:spPr>
        <a:xfrm>
          <a:off x="2641111" y="1645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60,551</a:t>
          </a:r>
          <a:endParaRPr kumimoji="1" lang="ja-JP" altLang="en-US" sz="1000" b="1">
            <a:solidFill>
              <a:srgbClr val="000080"/>
            </a:solidFill>
            <a:latin typeface="ＭＳ Ｐゴシック"/>
          </a:endParaRPr>
        </a:p>
      </xdr:txBody>
    </xdr:sp>
    <xdr:clientData/>
  </xdr:oneCellAnchor>
  <xdr:twoCellAnchor>
    <xdr:from>
      <xdr:col>1</xdr:col>
      <xdr:colOff>434975</xdr:colOff>
      <xdr:row>95</xdr:row>
      <xdr:rowOff>126555</xdr:rowOff>
    </xdr:from>
    <xdr:to>
      <xdr:col>2</xdr:col>
      <xdr:colOff>638175</xdr:colOff>
      <xdr:row>95</xdr:row>
      <xdr:rowOff>131421</xdr:rowOff>
    </xdr:to>
    <xdr:cxnSp macro="">
      <xdr:nvCxnSpPr>
        <xdr:cNvPr id="240" name="直線コネクタ 239"/>
        <xdr:cNvCxnSpPr/>
      </xdr:nvCxnSpPr>
      <xdr:spPr>
        <a:xfrm>
          <a:off x="1130300" y="16414305"/>
          <a:ext cx="889000" cy="4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164599</xdr:rowOff>
    </xdr:from>
    <xdr:to>
      <xdr:col>3</xdr:col>
      <xdr:colOff>3175</xdr:colOff>
      <xdr:row>96</xdr:row>
      <xdr:rowOff>94749</xdr:rowOff>
    </xdr:to>
    <xdr:sp macro="" textlink="">
      <xdr:nvSpPr>
        <xdr:cNvPr id="241" name="フローチャート : 判断 240"/>
        <xdr:cNvSpPr/>
      </xdr:nvSpPr>
      <xdr:spPr>
        <a:xfrm>
          <a:off x="1968500" y="16452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85876</xdr:rowOff>
    </xdr:from>
    <xdr:ext cx="534377" cy="259045"/>
    <xdr:sp macro="" textlink="">
      <xdr:nvSpPr>
        <xdr:cNvPr id="242" name="テキスト ボックス 241"/>
        <xdr:cNvSpPr txBox="1"/>
      </xdr:nvSpPr>
      <xdr:spPr>
        <a:xfrm>
          <a:off x="1752111" y="1654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54,864</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23733</xdr:rowOff>
    </xdr:from>
    <xdr:to>
      <xdr:col>1</xdr:col>
      <xdr:colOff>485775</xdr:colOff>
      <xdr:row>96</xdr:row>
      <xdr:rowOff>125333</xdr:rowOff>
    </xdr:to>
    <xdr:sp macro="" textlink="">
      <xdr:nvSpPr>
        <xdr:cNvPr id="243" name="フローチャート : 判断 242"/>
        <xdr:cNvSpPr/>
      </xdr:nvSpPr>
      <xdr:spPr>
        <a:xfrm>
          <a:off x="1079500" y="16482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116460</xdr:rowOff>
    </xdr:from>
    <xdr:ext cx="534377" cy="259045"/>
    <xdr:sp macro="" textlink="">
      <xdr:nvSpPr>
        <xdr:cNvPr id="244" name="テキスト ボックス 243"/>
        <xdr:cNvSpPr txBox="1"/>
      </xdr:nvSpPr>
      <xdr:spPr>
        <a:xfrm>
          <a:off x="863111" y="16575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52,991</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5" name="テキスト ボックス 24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6" name="テキスト ボックス 24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7" name="テキスト ボックス 24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8" name="テキスト ボックス 24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9" name="テキスト ボックス 24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93</xdr:row>
      <xdr:rowOff>92867</xdr:rowOff>
    </xdr:from>
    <xdr:to>
      <xdr:col>6</xdr:col>
      <xdr:colOff>561975</xdr:colOff>
      <xdr:row>94</xdr:row>
      <xdr:rowOff>23017</xdr:rowOff>
    </xdr:to>
    <xdr:sp macro="" textlink="">
      <xdr:nvSpPr>
        <xdr:cNvPr id="250" name="円/楕円 249"/>
        <xdr:cNvSpPr/>
      </xdr:nvSpPr>
      <xdr:spPr>
        <a:xfrm>
          <a:off x="4584700" y="16037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92</xdr:row>
      <xdr:rowOff>115744</xdr:rowOff>
    </xdr:from>
    <xdr:ext cx="534377" cy="259045"/>
    <xdr:sp macro="" textlink="">
      <xdr:nvSpPr>
        <xdr:cNvPr id="251" name="扶助費該当値テキスト"/>
        <xdr:cNvSpPr txBox="1"/>
      </xdr:nvSpPr>
      <xdr:spPr>
        <a:xfrm>
          <a:off x="4686300" y="15889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80,257</a:t>
          </a:r>
          <a:endParaRPr kumimoji="1" lang="ja-JP" altLang="en-US" sz="1000" b="1">
            <a:solidFill>
              <a:srgbClr val="FF0000"/>
            </a:solidFill>
            <a:latin typeface="ＭＳ Ｐゴシック"/>
          </a:endParaRPr>
        </a:p>
      </xdr:txBody>
    </xdr:sp>
    <xdr:clientData/>
  </xdr:oneCellAnchor>
  <xdr:twoCellAnchor>
    <xdr:from>
      <xdr:col>5</xdr:col>
      <xdr:colOff>307975</xdr:colOff>
      <xdr:row>94</xdr:row>
      <xdr:rowOff>77992</xdr:rowOff>
    </xdr:from>
    <xdr:to>
      <xdr:col>5</xdr:col>
      <xdr:colOff>409575</xdr:colOff>
      <xdr:row>95</xdr:row>
      <xdr:rowOff>8142</xdr:rowOff>
    </xdr:to>
    <xdr:sp macro="" textlink="">
      <xdr:nvSpPr>
        <xdr:cNvPr id="252" name="円/楕円 251"/>
        <xdr:cNvSpPr/>
      </xdr:nvSpPr>
      <xdr:spPr>
        <a:xfrm>
          <a:off x="3746500" y="1619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24669</xdr:rowOff>
    </xdr:from>
    <xdr:ext cx="534377" cy="259045"/>
    <xdr:sp macro="" textlink="">
      <xdr:nvSpPr>
        <xdr:cNvPr id="253" name="テキスト ボックス 252"/>
        <xdr:cNvSpPr txBox="1"/>
      </xdr:nvSpPr>
      <xdr:spPr>
        <a:xfrm>
          <a:off x="3530111" y="15969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70,668</a:t>
          </a:r>
          <a:endParaRPr kumimoji="1" lang="ja-JP" altLang="en-US" sz="1000" b="1">
            <a:solidFill>
              <a:srgbClr val="FF0000"/>
            </a:solidFill>
            <a:latin typeface="ＭＳ Ｐゴシック"/>
          </a:endParaRPr>
        </a:p>
      </xdr:txBody>
    </xdr:sp>
    <xdr:clientData/>
  </xdr:oneCellAnchor>
  <xdr:twoCellAnchor>
    <xdr:from>
      <xdr:col>4</xdr:col>
      <xdr:colOff>104775</xdr:colOff>
      <xdr:row>94</xdr:row>
      <xdr:rowOff>148369</xdr:rowOff>
    </xdr:from>
    <xdr:to>
      <xdr:col>4</xdr:col>
      <xdr:colOff>206375</xdr:colOff>
      <xdr:row>95</xdr:row>
      <xdr:rowOff>78519</xdr:rowOff>
    </xdr:to>
    <xdr:sp macro="" textlink="">
      <xdr:nvSpPr>
        <xdr:cNvPr id="254" name="円/楕円 253"/>
        <xdr:cNvSpPr/>
      </xdr:nvSpPr>
      <xdr:spPr>
        <a:xfrm>
          <a:off x="2857500" y="162646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95046</xdr:rowOff>
    </xdr:from>
    <xdr:ext cx="534377" cy="259045"/>
    <xdr:sp macro="" textlink="">
      <xdr:nvSpPr>
        <xdr:cNvPr id="255" name="テキスト ボックス 254"/>
        <xdr:cNvSpPr txBox="1"/>
      </xdr:nvSpPr>
      <xdr:spPr>
        <a:xfrm>
          <a:off x="2641111" y="1603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66,358</a:t>
          </a:r>
          <a:endParaRPr kumimoji="1" lang="ja-JP" altLang="en-US" sz="1000" b="1">
            <a:solidFill>
              <a:srgbClr val="FF0000"/>
            </a:solidFill>
            <a:latin typeface="ＭＳ Ｐゴシック"/>
          </a:endParaRPr>
        </a:p>
      </xdr:txBody>
    </xdr:sp>
    <xdr:clientData/>
  </xdr:oneCellAnchor>
  <xdr:twoCellAnchor>
    <xdr:from>
      <xdr:col>2</xdr:col>
      <xdr:colOff>587375</xdr:colOff>
      <xdr:row>95</xdr:row>
      <xdr:rowOff>80621</xdr:rowOff>
    </xdr:from>
    <xdr:to>
      <xdr:col>3</xdr:col>
      <xdr:colOff>3175</xdr:colOff>
      <xdr:row>96</xdr:row>
      <xdr:rowOff>10771</xdr:rowOff>
    </xdr:to>
    <xdr:sp macro="" textlink="">
      <xdr:nvSpPr>
        <xdr:cNvPr id="256" name="円/楕円 255"/>
        <xdr:cNvSpPr/>
      </xdr:nvSpPr>
      <xdr:spPr>
        <a:xfrm>
          <a:off x="1968500" y="1636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27298</xdr:rowOff>
    </xdr:from>
    <xdr:ext cx="534377" cy="259045"/>
    <xdr:sp macro="" textlink="">
      <xdr:nvSpPr>
        <xdr:cNvPr id="257" name="テキスト ボックス 256"/>
        <xdr:cNvSpPr txBox="1"/>
      </xdr:nvSpPr>
      <xdr:spPr>
        <a:xfrm>
          <a:off x="1752111" y="16143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60,007</a:t>
          </a:r>
          <a:endParaRPr kumimoji="1" lang="ja-JP" altLang="en-US" sz="1000" b="1">
            <a:solidFill>
              <a:srgbClr val="FF0000"/>
            </a:solidFill>
            <a:latin typeface="ＭＳ Ｐゴシック"/>
          </a:endParaRPr>
        </a:p>
      </xdr:txBody>
    </xdr:sp>
    <xdr:clientData/>
  </xdr:oneCellAnchor>
  <xdr:twoCellAnchor>
    <xdr:from>
      <xdr:col>1</xdr:col>
      <xdr:colOff>384175</xdr:colOff>
      <xdr:row>95</xdr:row>
      <xdr:rowOff>75755</xdr:rowOff>
    </xdr:from>
    <xdr:to>
      <xdr:col>1</xdr:col>
      <xdr:colOff>485775</xdr:colOff>
      <xdr:row>96</xdr:row>
      <xdr:rowOff>5905</xdr:rowOff>
    </xdr:to>
    <xdr:sp macro="" textlink="">
      <xdr:nvSpPr>
        <xdr:cNvPr id="258" name="円/楕円 257"/>
        <xdr:cNvSpPr/>
      </xdr:nvSpPr>
      <xdr:spPr>
        <a:xfrm>
          <a:off x="1079500" y="16363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22432</xdr:rowOff>
    </xdr:from>
    <xdr:ext cx="534377" cy="259045"/>
    <xdr:sp macro="" textlink="">
      <xdr:nvSpPr>
        <xdr:cNvPr id="259" name="テキスト ボックス 258"/>
        <xdr:cNvSpPr txBox="1"/>
      </xdr:nvSpPr>
      <xdr:spPr>
        <a:xfrm>
          <a:off x="863111" y="161387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60,305</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0" name="正方形/長方形 25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1" name="正方形/長方形 26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2" name="正方形/長方形 26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3" name="正方形/長方形 26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4" name="正方形/長方形 26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5" name="正方形/長方形 26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6" name="正方形/長方形 26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43,980</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7" name="正方形/長方形 26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8" name="テキスト ボックス 26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9" name="直線コネクタ 26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25400</xdr:rowOff>
    </xdr:from>
    <xdr:to>
      <xdr:col>16</xdr:col>
      <xdr:colOff>307975</xdr:colOff>
      <xdr:row>38</xdr:row>
      <xdr:rowOff>25400</xdr:rowOff>
    </xdr:to>
    <xdr:cxnSp macro="">
      <xdr:nvCxnSpPr>
        <xdr:cNvPr id="270" name="直線コネクタ 269"/>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54627</xdr:rowOff>
    </xdr:from>
    <xdr:ext cx="248786" cy="259045"/>
    <xdr:sp macro="" textlink="">
      <xdr:nvSpPr>
        <xdr:cNvPr id="271" name="テキスト ボックス 270"/>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2" name="直線コネクタ 271"/>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3" name="テキスト ボックス 272"/>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74" name="直線コネクタ 273"/>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75" name="テキスト ボックス 274"/>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77" name="テキスト ボックス 276"/>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93157</xdr:rowOff>
    </xdr:from>
    <xdr:to>
      <xdr:col>15</xdr:col>
      <xdr:colOff>180340</xdr:colOff>
      <xdr:row>37</xdr:row>
      <xdr:rowOff>14262</xdr:rowOff>
    </xdr:to>
    <xdr:cxnSp macro="">
      <xdr:nvCxnSpPr>
        <xdr:cNvPr id="279" name="直線コネクタ 278"/>
        <xdr:cNvCxnSpPr/>
      </xdr:nvCxnSpPr>
      <xdr:spPr>
        <a:xfrm flipV="1">
          <a:off x="10475595" y="5236657"/>
          <a:ext cx="1270" cy="11212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18089</xdr:rowOff>
    </xdr:from>
    <xdr:ext cx="534377" cy="259045"/>
    <xdr:sp macro="" textlink="">
      <xdr:nvSpPr>
        <xdr:cNvPr id="280" name="補助費等最小値テキスト"/>
        <xdr:cNvSpPr txBox="1"/>
      </xdr:nvSpPr>
      <xdr:spPr>
        <a:xfrm>
          <a:off x="10528300" y="6361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31,949</a:t>
          </a:r>
          <a:endParaRPr kumimoji="1" lang="ja-JP" altLang="en-US" sz="1000" b="1">
            <a:latin typeface="ＭＳ Ｐゴシック"/>
          </a:endParaRPr>
        </a:p>
      </xdr:txBody>
    </xdr:sp>
    <xdr:clientData/>
  </xdr:oneCellAnchor>
  <xdr:twoCellAnchor>
    <xdr:from>
      <xdr:col>15</xdr:col>
      <xdr:colOff>92075</xdr:colOff>
      <xdr:row>37</xdr:row>
      <xdr:rowOff>14262</xdr:rowOff>
    </xdr:from>
    <xdr:to>
      <xdr:col>15</xdr:col>
      <xdr:colOff>269875</xdr:colOff>
      <xdr:row>37</xdr:row>
      <xdr:rowOff>14262</xdr:rowOff>
    </xdr:to>
    <xdr:cxnSp macro="">
      <xdr:nvCxnSpPr>
        <xdr:cNvPr id="281" name="直線コネクタ 280"/>
        <xdr:cNvCxnSpPr/>
      </xdr:nvCxnSpPr>
      <xdr:spPr>
        <a:xfrm>
          <a:off x="10388600" y="63579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39834</xdr:rowOff>
    </xdr:from>
    <xdr:ext cx="599010" cy="259045"/>
    <xdr:sp macro="" textlink="">
      <xdr:nvSpPr>
        <xdr:cNvPr id="282" name="補助費等最大値テキスト"/>
        <xdr:cNvSpPr txBox="1"/>
      </xdr:nvSpPr>
      <xdr:spPr>
        <a:xfrm>
          <a:off x="10528300" y="5011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228,144</a:t>
          </a:r>
          <a:endParaRPr kumimoji="1" lang="ja-JP" altLang="en-US" sz="1000" b="1">
            <a:latin typeface="ＭＳ Ｐゴシック"/>
          </a:endParaRPr>
        </a:p>
      </xdr:txBody>
    </xdr:sp>
    <xdr:clientData/>
  </xdr:oneCellAnchor>
  <xdr:twoCellAnchor>
    <xdr:from>
      <xdr:col>15</xdr:col>
      <xdr:colOff>92075</xdr:colOff>
      <xdr:row>30</xdr:row>
      <xdr:rowOff>93157</xdr:rowOff>
    </xdr:from>
    <xdr:to>
      <xdr:col>15</xdr:col>
      <xdr:colOff>269875</xdr:colOff>
      <xdr:row>30</xdr:row>
      <xdr:rowOff>93157</xdr:rowOff>
    </xdr:to>
    <xdr:cxnSp macro="">
      <xdr:nvCxnSpPr>
        <xdr:cNvPr id="283" name="直線コネクタ 282"/>
        <xdr:cNvCxnSpPr/>
      </xdr:nvCxnSpPr>
      <xdr:spPr>
        <a:xfrm>
          <a:off x="10388600" y="5236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37</xdr:row>
      <xdr:rowOff>3729</xdr:rowOff>
    </xdr:from>
    <xdr:to>
      <xdr:col>15</xdr:col>
      <xdr:colOff>180975</xdr:colOff>
      <xdr:row>37</xdr:row>
      <xdr:rowOff>14262</xdr:rowOff>
    </xdr:to>
    <xdr:cxnSp macro="">
      <xdr:nvCxnSpPr>
        <xdr:cNvPr id="284" name="直線コネクタ 283"/>
        <xdr:cNvCxnSpPr/>
      </xdr:nvCxnSpPr>
      <xdr:spPr>
        <a:xfrm>
          <a:off x="9639300" y="6347379"/>
          <a:ext cx="838200" cy="1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34</xdr:row>
      <xdr:rowOff>63182</xdr:rowOff>
    </xdr:from>
    <xdr:ext cx="534377" cy="259045"/>
    <xdr:sp macro="" textlink="">
      <xdr:nvSpPr>
        <xdr:cNvPr id="285" name="補助費等平均値テキスト"/>
        <xdr:cNvSpPr txBox="1"/>
      </xdr:nvSpPr>
      <xdr:spPr>
        <a:xfrm>
          <a:off x="10528300" y="5892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78,503</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40305</xdr:rowOff>
    </xdr:from>
    <xdr:to>
      <xdr:col>15</xdr:col>
      <xdr:colOff>231775</xdr:colOff>
      <xdr:row>35</xdr:row>
      <xdr:rowOff>141905</xdr:rowOff>
    </xdr:to>
    <xdr:sp macro="" textlink="">
      <xdr:nvSpPr>
        <xdr:cNvPr id="286" name="フローチャート : 判断 285"/>
        <xdr:cNvSpPr/>
      </xdr:nvSpPr>
      <xdr:spPr>
        <a:xfrm>
          <a:off x="10426700" y="6041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3729</xdr:rowOff>
    </xdr:from>
    <xdr:to>
      <xdr:col>14</xdr:col>
      <xdr:colOff>28575</xdr:colOff>
      <xdr:row>37</xdr:row>
      <xdr:rowOff>32418</xdr:rowOff>
    </xdr:to>
    <xdr:cxnSp macro="">
      <xdr:nvCxnSpPr>
        <xdr:cNvPr id="287" name="直線コネクタ 286"/>
        <xdr:cNvCxnSpPr/>
      </xdr:nvCxnSpPr>
      <xdr:spPr>
        <a:xfrm flipV="1">
          <a:off x="8750300" y="6347379"/>
          <a:ext cx="889000" cy="28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44197</xdr:rowOff>
    </xdr:from>
    <xdr:to>
      <xdr:col>14</xdr:col>
      <xdr:colOff>79375</xdr:colOff>
      <xdr:row>35</xdr:row>
      <xdr:rowOff>145797</xdr:rowOff>
    </xdr:to>
    <xdr:sp macro="" textlink="">
      <xdr:nvSpPr>
        <xdr:cNvPr id="288" name="フローチャート : 判断 287"/>
        <xdr:cNvSpPr/>
      </xdr:nvSpPr>
      <xdr:spPr>
        <a:xfrm>
          <a:off x="9588500" y="6044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33</xdr:row>
      <xdr:rowOff>162324</xdr:rowOff>
    </xdr:from>
    <xdr:ext cx="534377" cy="259045"/>
    <xdr:sp macro="" textlink="">
      <xdr:nvSpPr>
        <xdr:cNvPr id="289" name="テキスト ボックス 288"/>
        <xdr:cNvSpPr txBox="1"/>
      </xdr:nvSpPr>
      <xdr:spPr>
        <a:xfrm>
          <a:off x="9372111" y="5820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77,822</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32418</xdr:rowOff>
    </xdr:from>
    <xdr:to>
      <xdr:col>12</xdr:col>
      <xdr:colOff>511175</xdr:colOff>
      <xdr:row>37</xdr:row>
      <xdr:rowOff>33487</xdr:rowOff>
    </xdr:to>
    <xdr:cxnSp macro="">
      <xdr:nvCxnSpPr>
        <xdr:cNvPr id="290" name="直線コネクタ 289"/>
        <xdr:cNvCxnSpPr/>
      </xdr:nvCxnSpPr>
      <xdr:spPr>
        <a:xfrm flipV="1">
          <a:off x="7861300" y="6376068"/>
          <a:ext cx="889000" cy="10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82614</xdr:rowOff>
    </xdr:from>
    <xdr:to>
      <xdr:col>12</xdr:col>
      <xdr:colOff>561975</xdr:colOff>
      <xdr:row>36</xdr:row>
      <xdr:rowOff>12764</xdr:rowOff>
    </xdr:to>
    <xdr:sp macro="" textlink="">
      <xdr:nvSpPr>
        <xdr:cNvPr id="291" name="フローチャート : 判断 290"/>
        <xdr:cNvSpPr/>
      </xdr:nvSpPr>
      <xdr:spPr>
        <a:xfrm>
          <a:off x="8699500" y="60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29291</xdr:rowOff>
    </xdr:from>
    <xdr:ext cx="534377" cy="259045"/>
    <xdr:sp macro="" textlink="">
      <xdr:nvSpPr>
        <xdr:cNvPr id="292" name="テキスト ボックス 291"/>
        <xdr:cNvSpPr txBox="1"/>
      </xdr:nvSpPr>
      <xdr:spPr>
        <a:xfrm>
          <a:off x="8483111" y="58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71,100</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33487</xdr:rowOff>
    </xdr:from>
    <xdr:to>
      <xdr:col>11</xdr:col>
      <xdr:colOff>307975</xdr:colOff>
      <xdr:row>37</xdr:row>
      <xdr:rowOff>36241</xdr:rowOff>
    </xdr:to>
    <xdr:cxnSp macro="">
      <xdr:nvCxnSpPr>
        <xdr:cNvPr id="293" name="直線コネクタ 292"/>
        <xdr:cNvCxnSpPr/>
      </xdr:nvCxnSpPr>
      <xdr:spPr>
        <a:xfrm flipV="1">
          <a:off x="6972300" y="6377137"/>
          <a:ext cx="889000" cy="2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93415</xdr:rowOff>
    </xdr:from>
    <xdr:to>
      <xdr:col>11</xdr:col>
      <xdr:colOff>358775</xdr:colOff>
      <xdr:row>36</xdr:row>
      <xdr:rowOff>23565</xdr:rowOff>
    </xdr:to>
    <xdr:sp macro="" textlink="">
      <xdr:nvSpPr>
        <xdr:cNvPr id="294" name="フローチャート : 判断 293"/>
        <xdr:cNvSpPr/>
      </xdr:nvSpPr>
      <xdr:spPr>
        <a:xfrm>
          <a:off x="7810500" y="6094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34</xdr:row>
      <xdr:rowOff>40092</xdr:rowOff>
    </xdr:from>
    <xdr:ext cx="534377" cy="259045"/>
    <xdr:sp macro="" textlink="">
      <xdr:nvSpPr>
        <xdr:cNvPr id="295" name="テキスト ボックス 294"/>
        <xdr:cNvSpPr txBox="1"/>
      </xdr:nvSpPr>
      <xdr:spPr>
        <a:xfrm>
          <a:off x="7594111" y="5869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69,210</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122310</xdr:rowOff>
    </xdr:from>
    <xdr:to>
      <xdr:col>10</xdr:col>
      <xdr:colOff>155575</xdr:colOff>
      <xdr:row>36</xdr:row>
      <xdr:rowOff>52460</xdr:rowOff>
    </xdr:to>
    <xdr:sp macro="" textlink="">
      <xdr:nvSpPr>
        <xdr:cNvPr id="296" name="フローチャート : 判断 295"/>
        <xdr:cNvSpPr/>
      </xdr:nvSpPr>
      <xdr:spPr>
        <a:xfrm>
          <a:off x="6921500" y="61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34</xdr:row>
      <xdr:rowOff>68987</xdr:rowOff>
    </xdr:from>
    <xdr:ext cx="534377" cy="259045"/>
    <xdr:sp macro="" textlink="">
      <xdr:nvSpPr>
        <xdr:cNvPr id="297" name="テキスト ボックス 296"/>
        <xdr:cNvSpPr txBox="1"/>
      </xdr:nvSpPr>
      <xdr:spPr>
        <a:xfrm>
          <a:off x="6705111" y="5898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64,154</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134912</xdr:rowOff>
    </xdr:from>
    <xdr:to>
      <xdr:col>15</xdr:col>
      <xdr:colOff>231775</xdr:colOff>
      <xdr:row>37</xdr:row>
      <xdr:rowOff>65062</xdr:rowOff>
    </xdr:to>
    <xdr:sp macro="" textlink="">
      <xdr:nvSpPr>
        <xdr:cNvPr id="303" name="円/楕円 302"/>
        <xdr:cNvSpPr/>
      </xdr:nvSpPr>
      <xdr:spPr>
        <a:xfrm>
          <a:off x="10426700" y="6307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49839</xdr:rowOff>
    </xdr:from>
    <xdr:ext cx="534377" cy="259045"/>
    <xdr:sp macro="" textlink="">
      <xdr:nvSpPr>
        <xdr:cNvPr id="304" name="補助費等該当値テキスト"/>
        <xdr:cNvSpPr txBox="1"/>
      </xdr:nvSpPr>
      <xdr:spPr>
        <a:xfrm>
          <a:off x="10528300" y="6222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31,949</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124379</xdr:rowOff>
    </xdr:from>
    <xdr:to>
      <xdr:col>14</xdr:col>
      <xdr:colOff>79375</xdr:colOff>
      <xdr:row>37</xdr:row>
      <xdr:rowOff>54529</xdr:rowOff>
    </xdr:to>
    <xdr:sp macro="" textlink="">
      <xdr:nvSpPr>
        <xdr:cNvPr id="305" name="円/楕円 304"/>
        <xdr:cNvSpPr/>
      </xdr:nvSpPr>
      <xdr:spPr>
        <a:xfrm>
          <a:off x="9588500" y="6296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45656</xdr:rowOff>
    </xdr:from>
    <xdr:ext cx="534377" cy="259045"/>
    <xdr:sp macro="" textlink="">
      <xdr:nvSpPr>
        <xdr:cNvPr id="306" name="テキスト ボックス 305"/>
        <xdr:cNvSpPr txBox="1"/>
      </xdr:nvSpPr>
      <xdr:spPr>
        <a:xfrm>
          <a:off x="9372111" y="6389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33,792</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153068</xdr:rowOff>
    </xdr:from>
    <xdr:to>
      <xdr:col>12</xdr:col>
      <xdr:colOff>561975</xdr:colOff>
      <xdr:row>37</xdr:row>
      <xdr:rowOff>83218</xdr:rowOff>
    </xdr:to>
    <xdr:sp macro="" textlink="">
      <xdr:nvSpPr>
        <xdr:cNvPr id="307" name="円/楕円 306"/>
        <xdr:cNvSpPr/>
      </xdr:nvSpPr>
      <xdr:spPr>
        <a:xfrm>
          <a:off x="8699500" y="632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74345</xdr:rowOff>
    </xdr:from>
    <xdr:ext cx="534377" cy="259045"/>
    <xdr:sp macro="" textlink="">
      <xdr:nvSpPr>
        <xdr:cNvPr id="308" name="テキスト ボックス 307"/>
        <xdr:cNvSpPr txBox="1"/>
      </xdr:nvSpPr>
      <xdr:spPr>
        <a:xfrm>
          <a:off x="8483111" y="641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28,772</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154137</xdr:rowOff>
    </xdr:from>
    <xdr:to>
      <xdr:col>11</xdr:col>
      <xdr:colOff>358775</xdr:colOff>
      <xdr:row>37</xdr:row>
      <xdr:rowOff>84287</xdr:rowOff>
    </xdr:to>
    <xdr:sp macro="" textlink="">
      <xdr:nvSpPr>
        <xdr:cNvPr id="309" name="円/楕円 308"/>
        <xdr:cNvSpPr/>
      </xdr:nvSpPr>
      <xdr:spPr>
        <a:xfrm>
          <a:off x="7810500" y="6326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75414</xdr:rowOff>
    </xdr:from>
    <xdr:ext cx="534377" cy="259045"/>
    <xdr:sp macro="" textlink="">
      <xdr:nvSpPr>
        <xdr:cNvPr id="310" name="テキスト ボックス 309"/>
        <xdr:cNvSpPr txBox="1"/>
      </xdr:nvSpPr>
      <xdr:spPr>
        <a:xfrm>
          <a:off x="7594111" y="641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28,585</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156891</xdr:rowOff>
    </xdr:from>
    <xdr:to>
      <xdr:col>10</xdr:col>
      <xdr:colOff>155575</xdr:colOff>
      <xdr:row>37</xdr:row>
      <xdr:rowOff>87041</xdr:rowOff>
    </xdr:to>
    <xdr:sp macro="" textlink="">
      <xdr:nvSpPr>
        <xdr:cNvPr id="311" name="円/楕円 310"/>
        <xdr:cNvSpPr/>
      </xdr:nvSpPr>
      <xdr:spPr>
        <a:xfrm>
          <a:off x="6921500" y="6329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78168</xdr:rowOff>
    </xdr:from>
    <xdr:ext cx="534377" cy="259045"/>
    <xdr:sp macro="" textlink="">
      <xdr:nvSpPr>
        <xdr:cNvPr id="312" name="テキスト ボックス 311"/>
        <xdr:cNvSpPr txBox="1"/>
      </xdr:nvSpPr>
      <xdr:spPr>
        <a:xfrm>
          <a:off x="6705111" y="64218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65,806</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35577</xdr:rowOff>
    </xdr:from>
    <xdr:ext cx="595419" cy="259045"/>
    <xdr:sp macro="" textlink="">
      <xdr:nvSpPr>
        <xdr:cNvPr id="326" name="テキスト ボックス 325"/>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28" name="テキスト ボックス 327"/>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0" name="テキスト ボックス 329"/>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47</xdr:row>
      <xdr:rowOff>54627</xdr:rowOff>
    </xdr:from>
    <xdr:ext cx="685572" cy="259045"/>
    <xdr:sp macro="" textlink="">
      <xdr:nvSpPr>
        <xdr:cNvPr id="334" name="テキスト ボックス 333"/>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34506</xdr:rowOff>
    </xdr:from>
    <xdr:to>
      <xdr:col>15</xdr:col>
      <xdr:colOff>180340</xdr:colOff>
      <xdr:row>59</xdr:row>
      <xdr:rowOff>5544</xdr:rowOff>
    </xdr:to>
    <xdr:cxnSp macro="">
      <xdr:nvCxnSpPr>
        <xdr:cNvPr id="336" name="直線コネクタ 335"/>
        <xdr:cNvCxnSpPr/>
      </xdr:nvCxnSpPr>
      <xdr:spPr>
        <a:xfrm flipV="1">
          <a:off x="10475595" y="8778456"/>
          <a:ext cx="1270" cy="134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9371</xdr:rowOff>
    </xdr:from>
    <xdr:ext cx="534377" cy="259045"/>
    <xdr:sp macro="" textlink="">
      <xdr:nvSpPr>
        <xdr:cNvPr id="337" name="普通建設事業費最小値テキスト"/>
        <xdr:cNvSpPr txBox="1"/>
      </xdr:nvSpPr>
      <xdr:spPr>
        <a:xfrm>
          <a:off x="10528300" y="10124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20,423</a:t>
          </a:r>
          <a:endParaRPr kumimoji="1" lang="ja-JP" altLang="en-US" sz="1000" b="1">
            <a:latin typeface="ＭＳ Ｐゴシック"/>
          </a:endParaRPr>
        </a:p>
      </xdr:txBody>
    </xdr:sp>
    <xdr:clientData/>
  </xdr:oneCellAnchor>
  <xdr:twoCellAnchor>
    <xdr:from>
      <xdr:col>15</xdr:col>
      <xdr:colOff>92075</xdr:colOff>
      <xdr:row>59</xdr:row>
      <xdr:rowOff>5544</xdr:rowOff>
    </xdr:from>
    <xdr:to>
      <xdr:col>15</xdr:col>
      <xdr:colOff>269875</xdr:colOff>
      <xdr:row>59</xdr:row>
      <xdr:rowOff>5544</xdr:rowOff>
    </xdr:to>
    <xdr:cxnSp macro="">
      <xdr:nvCxnSpPr>
        <xdr:cNvPr id="338" name="直線コネクタ 337"/>
        <xdr:cNvCxnSpPr/>
      </xdr:nvCxnSpPr>
      <xdr:spPr>
        <a:xfrm>
          <a:off x="10388600" y="10121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152633</xdr:rowOff>
    </xdr:from>
    <xdr:ext cx="599010" cy="259045"/>
    <xdr:sp macro="" textlink="">
      <xdr:nvSpPr>
        <xdr:cNvPr id="339" name="普通建設事業費最大値テキスト"/>
        <xdr:cNvSpPr txBox="1"/>
      </xdr:nvSpPr>
      <xdr:spPr>
        <a:xfrm>
          <a:off x="10528300" y="8553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725,220</a:t>
          </a:r>
          <a:endParaRPr kumimoji="1" lang="ja-JP" altLang="en-US" sz="1000" b="1">
            <a:latin typeface="ＭＳ Ｐゴシック"/>
          </a:endParaRPr>
        </a:p>
      </xdr:txBody>
    </xdr:sp>
    <xdr:clientData/>
  </xdr:oneCellAnchor>
  <xdr:twoCellAnchor>
    <xdr:from>
      <xdr:col>15</xdr:col>
      <xdr:colOff>92075</xdr:colOff>
      <xdr:row>51</xdr:row>
      <xdr:rowOff>34506</xdr:rowOff>
    </xdr:from>
    <xdr:to>
      <xdr:col>15</xdr:col>
      <xdr:colOff>269875</xdr:colOff>
      <xdr:row>51</xdr:row>
      <xdr:rowOff>34506</xdr:rowOff>
    </xdr:to>
    <xdr:cxnSp macro="">
      <xdr:nvCxnSpPr>
        <xdr:cNvPr id="340" name="直線コネクタ 339"/>
        <xdr:cNvCxnSpPr/>
      </xdr:nvCxnSpPr>
      <xdr:spPr>
        <a:xfrm>
          <a:off x="10388600" y="8778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49032</xdr:rowOff>
    </xdr:from>
    <xdr:to>
      <xdr:col>15</xdr:col>
      <xdr:colOff>180975</xdr:colOff>
      <xdr:row>58</xdr:row>
      <xdr:rowOff>79275</xdr:rowOff>
    </xdr:to>
    <xdr:cxnSp macro="">
      <xdr:nvCxnSpPr>
        <xdr:cNvPr id="341" name="直線コネクタ 340"/>
        <xdr:cNvCxnSpPr/>
      </xdr:nvCxnSpPr>
      <xdr:spPr>
        <a:xfrm flipV="1">
          <a:off x="9639300" y="9993132"/>
          <a:ext cx="838200" cy="30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163594</xdr:rowOff>
    </xdr:from>
    <xdr:ext cx="534377" cy="259045"/>
    <xdr:sp macro="" textlink="">
      <xdr:nvSpPr>
        <xdr:cNvPr id="342" name="普通建設事業費平均値テキスト"/>
        <xdr:cNvSpPr txBox="1"/>
      </xdr:nvSpPr>
      <xdr:spPr>
        <a:xfrm>
          <a:off x="10528300" y="9936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79,466</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13717</xdr:rowOff>
    </xdr:from>
    <xdr:to>
      <xdr:col>15</xdr:col>
      <xdr:colOff>231775</xdr:colOff>
      <xdr:row>58</xdr:row>
      <xdr:rowOff>115317</xdr:rowOff>
    </xdr:to>
    <xdr:sp macro="" textlink="">
      <xdr:nvSpPr>
        <xdr:cNvPr id="343" name="フローチャート : 判断 342"/>
        <xdr:cNvSpPr/>
      </xdr:nvSpPr>
      <xdr:spPr>
        <a:xfrm>
          <a:off x="10426700" y="9957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79275</xdr:rowOff>
    </xdr:from>
    <xdr:to>
      <xdr:col>14</xdr:col>
      <xdr:colOff>28575</xdr:colOff>
      <xdr:row>58</xdr:row>
      <xdr:rowOff>138075</xdr:rowOff>
    </xdr:to>
    <xdr:cxnSp macro="">
      <xdr:nvCxnSpPr>
        <xdr:cNvPr id="344" name="直線コネクタ 343"/>
        <xdr:cNvCxnSpPr/>
      </xdr:nvCxnSpPr>
      <xdr:spPr>
        <a:xfrm flipV="1">
          <a:off x="8750300" y="10023375"/>
          <a:ext cx="889000" cy="5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20373</xdr:rowOff>
    </xdr:from>
    <xdr:to>
      <xdr:col>14</xdr:col>
      <xdr:colOff>79375</xdr:colOff>
      <xdr:row>58</xdr:row>
      <xdr:rowOff>121973</xdr:rowOff>
    </xdr:to>
    <xdr:sp macro="" textlink="">
      <xdr:nvSpPr>
        <xdr:cNvPr id="345" name="フローチャート : 判断 344"/>
        <xdr:cNvSpPr/>
      </xdr:nvSpPr>
      <xdr:spPr>
        <a:xfrm>
          <a:off x="9588500" y="9964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138500</xdr:rowOff>
    </xdr:from>
    <xdr:ext cx="534377" cy="259045"/>
    <xdr:sp macro="" textlink="">
      <xdr:nvSpPr>
        <xdr:cNvPr id="346" name="テキスト ボックス 345"/>
        <xdr:cNvSpPr txBox="1"/>
      </xdr:nvSpPr>
      <xdr:spPr>
        <a:xfrm>
          <a:off x="9372111" y="973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75,972</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42355</xdr:rowOff>
    </xdr:from>
    <xdr:to>
      <xdr:col>12</xdr:col>
      <xdr:colOff>511175</xdr:colOff>
      <xdr:row>58</xdr:row>
      <xdr:rowOff>138075</xdr:rowOff>
    </xdr:to>
    <xdr:cxnSp macro="">
      <xdr:nvCxnSpPr>
        <xdr:cNvPr id="347" name="直線コネクタ 346"/>
        <xdr:cNvCxnSpPr/>
      </xdr:nvCxnSpPr>
      <xdr:spPr>
        <a:xfrm>
          <a:off x="7861300" y="9986455"/>
          <a:ext cx="889000" cy="9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161600</xdr:rowOff>
    </xdr:from>
    <xdr:to>
      <xdr:col>12</xdr:col>
      <xdr:colOff>561975</xdr:colOff>
      <xdr:row>58</xdr:row>
      <xdr:rowOff>91750</xdr:rowOff>
    </xdr:to>
    <xdr:sp macro="" textlink="">
      <xdr:nvSpPr>
        <xdr:cNvPr id="348" name="フローチャート : 判断 347"/>
        <xdr:cNvSpPr/>
      </xdr:nvSpPr>
      <xdr:spPr>
        <a:xfrm>
          <a:off x="8699500" y="9934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108277</xdr:rowOff>
    </xdr:from>
    <xdr:ext cx="534377" cy="259045"/>
    <xdr:sp macro="" textlink="">
      <xdr:nvSpPr>
        <xdr:cNvPr id="349" name="テキスト ボックス 348"/>
        <xdr:cNvSpPr txBox="1"/>
      </xdr:nvSpPr>
      <xdr:spPr>
        <a:xfrm>
          <a:off x="8483111" y="97094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91,837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42355</xdr:rowOff>
    </xdr:from>
    <xdr:to>
      <xdr:col>11</xdr:col>
      <xdr:colOff>307975</xdr:colOff>
      <xdr:row>58</xdr:row>
      <xdr:rowOff>55952</xdr:rowOff>
    </xdr:to>
    <xdr:cxnSp macro="">
      <xdr:nvCxnSpPr>
        <xdr:cNvPr id="350" name="直線コネクタ 349"/>
        <xdr:cNvCxnSpPr/>
      </xdr:nvCxnSpPr>
      <xdr:spPr>
        <a:xfrm flipV="1">
          <a:off x="6972300" y="9986455"/>
          <a:ext cx="889000" cy="13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58</xdr:row>
      <xdr:rowOff>7465</xdr:rowOff>
    </xdr:from>
    <xdr:to>
      <xdr:col>11</xdr:col>
      <xdr:colOff>358775</xdr:colOff>
      <xdr:row>58</xdr:row>
      <xdr:rowOff>109065</xdr:rowOff>
    </xdr:to>
    <xdr:sp macro="" textlink="">
      <xdr:nvSpPr>
        <xdr:cNvPr id="351" name="フローチャート : 判断 350"/>
        <xdr:cNvSpPr/>
      </xdr:nvSpPr>
      <xdr:spPr>
        <a:xfrm>
          <a:off x="7810500" y="9951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100192</xdr:rowOff>
    </xdr:from>
    <xdr:ext cx="534377" cy="259045"/>
    <xdr:sp macro="" textlink="">
      <xdr:nvSpPr>
        <xdr:cNvPr id="352" name="テキスト ボックス 351"/>
        <xdr:cNvSpPr txBox="1"/>
      </xdr:nvSpPr>
      <xdr:spPr>
        <a:xfrm>
          <a:off x="7594111" y="10044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82,748</a:t>
          </a:r>
          <a:endParaRPr kumimoji="1" lang="ja-JP" altLang="en-US" sz="1000" b="1">
            <a:solidFill>
              <a:srgbClr val="000080"/>
            </a:solidFill>
            <a:latin typeface="ＭＳ Ｐゴシック"/>
          </a:endParaRPr>
        </a:p>
      </xdr:txBody>
    </xdr:sp>
    <xdr:clientData/>
  </xdr:oneCellAnchor>
  <xdr:twoCellAnchor>
    <xdr:from>
      <xdr:col>10</xdr:col>
      <xdr:colOff>53975</xdr:colOff>
      <xdr:row>58</xdr:row>
      <xdr:rowOff>38425</xdr:rowOff>
    </xdr:from>
    <xdr:to>
      <xdr:col>10</xdr:col>
      <xdr:colOff>155575</xdr:colOff>
      <xdr:row>58</xdr:row>
      <xdr:rowOff>140025</xdr:rowOff>
    </xdr:to>
    <xdr:sp macro="" textlink="">
      <xdr:nvSpPr>
        <xdr:cNvPr id="353" name="フローチャート : 判断 352"/>
        <xdr:cNvSpPr/>
      </xdr:nvSpPr>
      <xdr:spPr>
        <a:xfrm>
          <a:off x="6921500" y="9982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131152</xdr:rowOff>
    </xdr:from>
    <xdr:ext cx="534377" cy="259045"/>
    <xdr:sp macro="" textlink="">
      <xdr:nvSpPr>
        <xdr:cNvPr id="354" name="テキスト ボックス 353"/>
        <xdr:cNvSpPr txBox="1"/>
      </xdr:nvSpPr>
      <xdr:spPr>
        <a:xfrm>
          <a:off x="6705111" y="1007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66,496</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169682</xdr:rowOff>
    </xdr:from>
    <xdr:to>
      <xdr:col>15</xdr:col>
      <xdr:colOff>231775</xdr:colOff>
      <xdr:row>58</xdr:row>
      <xdr:rowOff>99832</xdr:rowOff>
    </xdr:to>
    <xdr:sp macro="" textlink="">
      <xdr:nvSpPr>
        <xdr:cNvPr id="360" name="円/楕円 359"/>
        <xdr:cNvSpPr/>
      </xdr:nvSpPr>
      <xdr:spPr>
        <a:xfrm>
          <a:off x="10426700" y="9942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21109</xdr:rowOff>
    </xdr:from>
    <xdr:ext cx="534377" cy="259045"/>
    <xdr:sp macro="" textlink="">
      <xdr:nvSpPr>
        <xdr:cNvPr id="361" name="普通建設事業費該当値テキスト"/>
        <xdr:cNvSpPr txBox="1"/>
      </xdr:nvSpPr>
      <xdr:spPr>
        <a:xfrm>
          <a:off x="10528300" y="9793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87,595</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28475</xdr:rowOff>
    </xdr:from>
    <xdr:to>
      <xdr:col>14</xdr:col>
      <xdr:colOff>79375</xdr:colOff>
      <xdr:row>58</xdr:row>
      <xdr:rowOff>130075</xdr:rowOff>
    </xdr:to>
    <xdr:sp macro="" textlink="">
      <xdr:nvSpPr>
        <xdr:cNvPr id="362" name="円/楕円 361"/>
        <xdr:cNvSpPr/>
      </xdr:nvSpPr>
      <xdr:spPr>
        <a:xfrm>
          <a:off x="9588500" y="997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121202</xdr:rowOff>
    </xdr:from>
    <xdr:ext cx="534377" cy="259045"/>
    <xdr:sp macro="" textlink="">
      <xdr:nvSpPr>
        <xdr:cNvPr id="363" name="テキスト ボックス 362"/>
        <xdr:cNvSpPr txBox="1"/>
      </xdr:nvSpPr>
      <xdr:spPr>
        <a:xfrm>
          <a:off x="9372111" y="10065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71,719</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87275</xdr:rowOff>
    </xdr:from>
    <xdr:to>
      <xdr:col>12</xdr:col>
      <xdr:colOff>561975</xdr:colOff>
      <xdr:row>59</xdr:row>
      <xdr:rowOff>17425</xdr:rowOff>
    </xdr:to>
    <xdr:sp macro="" textlink="">
      <xdr:nvSpPr>
        <xdr:cNvPr id="364" name="円/楕円 363"/>
        <xdr:cNvSpPr/>
      </xdr:nvSpPr>
      <xdr:spPr>
        <a:xfrm>
          <a:off x="8699500" y="1003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59</xdr:row>
      <xdr:rowOff>8552</xdr:rowOff>
    </xdr:from>
    <xdr:ext cx="534377" cy="259045"/>
    <xdr:sp macro="" textlink="">
      <xdr:nvSpPr>
        <xdr:cNvPr id="365" name="テキスト ボックス 364"/>
        <xdr:cNvSpPr txBox="1"/>
      </xdr:nvSpPr>
      <xdr:spPr>
        <a:xfrm>
          <a:off x="8483111" y="10124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40,853</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163005</xdr:rowOff>
    </xdr:from>
    <xdr:to>
      <xdr:col>11</xdr:col>
      <xdr:colOff>358775</xdr:colOff>
      <xdr:row>58</xdr:row>
      <xdr:rowOff>93155</xdr:rowOff>
    </xdr:to>
    <xdr:sp macro="" textlink="">
      <xdr:nvSpPr>
        <xdr:cNvPr id="366" name="円/楕円 365"/>
        <xdr:cNvSpPr/>
      </xdr:nvSpPr>
      <xdr:spPr>
        <a:xfrm>
          <a:off x="7810500" y="993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109682</xdr:rowOff>
    </xdr:from>
    <xdr:ext cx="534377" cy="259045"/>
    <xdr:sp macro="" textlink="">
      <xdr:nvSpPr>
        <xdr:cNvPr id="367" name="テキスト ボックス 366"/>
        <xdr:cNvSpPr txBox="1"/>
      </xdr:nvSpPr>
      <xdr:spPr>
        <a:xfrm>
          <a:off x="7594111" y="9710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91,100</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5152</xdr:rowOff>
    </xdr:from>
    <xdr:to>
      <xdr:col>10</xdr:col>
      <xdr:colOff>155575</xdr:colOff>
      <xdr:row>58</xdr:row>
      <xdr:rowOff>106752</xdr:rowOff>
    </xdr:to>
    <xdr:sp macro="" textlink="">
      <xdr:nvSpPr>
        <xdr:cNvPr id="368" name="円/楕円 367"/>
        <xdr:cNvSpPr/>
      </xdr:nvSpPr>
      <xdr:spPr>
        <a:xfrm>
          <a:off x="6921500" y="994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123279</xdr:rowOff>
    </xdr:from>
    <xdr:ext cx="534377" cy="259045"/>
    <xdr:sp macro="" textlink="">
      <xdr:nvSpPr>
        <xdr:cNvPr id="369" name="テキスト ボックス 368"/>
        <xdr:cNvSpPr txBox="1"/>
      </xdr:nvSpPr>
      <xdr:spPr>
        <a:xfrm>
          <a:off x="6705111" y="9724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83,962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18,405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25400</xdr:rowOff>
    </xdr:from>
    <xdr:to>
      <xdr:col>16</xdr:col>
      <xdr:colOff>307975</xdr:colOff>
      <xdr:row>78</xdr:row>
      <xdr:rowOff>25400</xdr:rowOff>
    </xdr:to>
    <xdr:cxnSp macro="">
      <xdr:nvCxnSpPr>
        <xdr:cNvPr id="380" name="直線コネクタ 379"/>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54627</xdr:rowOff>
    </xdr:from>
    <xdr:ext cx="248786" cy="259045"/>
    <xdr:sp macro="" textlink="">
      <xdr:nvSpPr>
        <xdr:cNvPr id="381" name="テキスト ボックス 380"/>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2" name="直線コネクタ 38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83" name="テキスト ボックス 382"/>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71</xdr:row>
      <xdr:rowOff>82550</xdr:rowOff>
    </xdr:from>
    <xdr:to>
      <xdr:col>16</xdr:col>
      <xdr:colOff>307975</xdr:colOff>
      <xdr:row>71</xdr:row>
      <xdr:rowOff>82550</xdr:rowOff>
    </xdr:to>
    <xdr:cxnSp macro="">
      <xdr:nvCxnSpPr>
        <xdr:cNvPr id="384" name="直線コネクタ 383"/>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70</xdr:row>
      <xdr:rowOff>111777</xdr:rowOff>
    </xdr:from>
    <xdr:ext cx="595419" cy="259045"/>
    <xdr:sp macro="" textlink="">
      <xdr:nvSpPr>
        <xdr:cNvPr id="385" name="テキスト ボックス 384"/>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86" name="直線コネクタ 38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87" name="テキスト ボックス 38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8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78029</xdr:rowOff>
    </xdr:from>
    <xdr:to>
      <xdr:col>15</xdr:col>
      <xdr:colOff>180340</xdr:colOff>
      <xdr:row>78</xdr:row>
      <xdr:rowOff>25400</xdr:rowOff>
    </xdr:to>
    <xdr:cxnSp macro="">
      <xdr:nvCxnSpPr>
        <xdr:cNvPr id="389" name="直線コネクタ 388"/>
        <xdr:cNvCxnSpPr/>
      </xdr:nvCxnSpPr>
      <xdr:spPr>
        <a:xfrm flipV="1">
          <a:off x="10475595" y="12250979"/>
          <a:ext cx="1270" cy="11475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29227</xdr:rowOff>
    </xdr:from>
    <xdr:ext cx="249299" cy="259045"/>
    <xdr:sp macro="" textlink="">
      <xdr:nvSpPr>
        <xdr:cNvPr id="390" name="普通建設事業費 （ うち新規整備　）最小値テキスト"/>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25400</xdr:rowOff>
    </xdr:from>
    <xdr:to>
      <xdr:col>15</xdr:col>
      <xdr:colOff>269875</xdr:colOff>
      <xdr:row>78</xdr:row>
      <xdr:rowOff>25400</xdr:rowOff>
    </xdr:to>
    <xdr:cxnSp macro="">
      <xdr:nvCxnSpPr>
        <xdr:cNvPr id="391" name="直線コネクタ 390"/>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24706</xdr:rowOff>
    </xdr:from>
    <xdr:ext cx="599010" cy="259045"/>
    <xdr:sp macro="" textlink="">
      <xdr:nvSpPr>
        <xdr:cNvPr id="392" name="普通建設事業費 （ うち新規整備　）最大値テキスト"/>
        <xdr:cNvSpPr txBox="1"/>
      </xdr:nvSpPr>
      <xdr:spPr>
        <a:xfrm>
          <a:off x="10528300" y="120262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200,791</a:t>
          </a:r>
          <a:endParaRPr kumimoji="1" lang="ja-JP" altLang="en-US" sz="1000" b="1">
            <a:latin typeface="ＭＳ Ｐゴシック"/>
          </a:endParaRPr>
        </a:p>
      </xdr:txBody>
    </xdr:sp>
    <xdr:clientData/>
  </xdr:oneCellAnchor>
  <xdr:twoCellAnchor>
    <xdr:from>
      <xdr:col>15</xdr:col>
      <xdr:colOff>92075</xdr:colOff>
      <xdr:row>71</xdr:row>
      <xdr:rowOff>78029</xdr:rowOff>
    </xdr:from>
    <xdr:to>
      <xdr:col>15</xdr:col>
      <xdr:colOff>269875</xdr:colOff>
      <xdr:row>71</xdr:row>
      <xdr:rowOff>78029</xdr:rowOff>
    </xdr:to>
    <xdr:cxnSp macro="">
      <xdr:nvCxnSpPr>
        <xdr:cNvPr id="393" name="直線コネクタ 392"/>
        <xdr:cNvCxnSpPr/>
      </xdr:nvCxnSpPr>
      <xdr:spPr>
        <a:xfrm>
          <a:off x="10388600" y="12250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114029</xdr:rowOff>
    </xdr:from>
    <xdr:to>
      <xdr:col>15</xdr:col>
      <xdr:colOff>180975</xdr:colOff>
      <xdr:row>77</xdr:row>
      <xdr:rowOff>76412</xdr:rowOff>
    </xdr:to>
    <xdr:cxnSp macro="">
      <xdr:nvCxnSpPr>
        <xdr:cNvPr id="394" name="直線コネクタ 393"/>
        <xdr:cNvCxnSpPr/>
      </xdr:nvCxnSpPr>
      <xdr:spPr>
        <a:xfrm flipV="1">
          <a:off x="9639300" y="13144229"/>
          <a:ext cx="838200" cy="133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165688</xdr:rowOff>
    </xdr:from>
    <xdr:ext cx="534377" cy="259045"/>
    <xdr:sp macro="" textlink="">
      <xdr:nvSpPr>
        <xdr:cNvPr id="395" name="普通建設事業費 （ うち新規整備　）平均値テキスト"/>
        <xdr:cNvSpPr txBox="1"/>
      </xdr:nvSpPr>
      <xdr:spPr>
        <a:xfrm>
          <a:off x="10528300" y="1319588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22,789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15811</xdr:rowOff>
    </xdr:from>
    <xdr:to>
      <xdr:col>15</xdr:col>
      <xdr:colOff>231775</xdr:colOff>
      <xdr:row>77</xdr:row>
      <xdr:rowOff>117411</xdr:rowOff>
    </xdr:to>
    <xdr:sp macro="" textlink="">
      <xdr:nvSpPr>
        <xdr:cNvPr id="396" name="フローチャート : 判断 395"/>
        <xdr:cNvSpPr/>
      </xdr:nvSpPr>
      <xdr:spPr>
        <a:xfrm>
          <a:off x="10426700" y="13217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76412</xdr:rowOff>
    </xdr:from>
    <xdr:to>
      <xdr:col>14</xdr:col>
      <xdr:colOff>28575</xdr:colOff>
      <xdr:row>77</xdr:row>
      <xdr:rowOff>151388</xdr:rowOff>
    </xdr:to>
    <xdr:cxnSp macro="">
      <xdr:nvCxnSpPr>
        <xdr:cNvPr id="397" name="直線コネクタ 396"/>
        <xdr:cNvCxnSpPr/>
      </xdr:nvCxnSpPr>
      <xdr:spPr>
        <a:xfrm flipV="1">
          <a:off x="8750300" y="13278062"/>
          <a:ext cx="889000" cy="74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154628</xdr:rowOff>
    </xdr:from>
    <xdr:to>
      <xdr:col>14</xdr:col>
      <xdr:colOff>79375</xdr:colOff>
      <xdr:row>77</xdr:row>
      <xdr:rowOff>84778</xdr:rowOff>
    </xdr:to>
    <xdr:sp macro="" textlink="">
      <xdr:nvSpPr>
        <xdr:cNvPr id="398" name="フローチャート : 判断 397"/>
        <xdr:cNvSpPr/>
      </xdr:nvSpPr>
      <xdr:spPr>
        <a:xfrm>
          <a:off x="9588500" y="13184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101306</xdr:rowOff>
    </xdr:from>
    <xdr:ext cx="534377" cy="259045"/>
    <xdr:sp macro="" textlink="">
      <xdr:nvSpPr>
        <xdr:cNvPr id="399" name="テキスト ボックス 398"/>
        <xdr:cNvSpPr txBox="1"/>
      </xdr:nvSpPr>
      <xdr:spPr>
        <a:xfrm>
          <a:off x="9372111" y="12960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28,499</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98969</xdr:rowOff>
    </xdr:from>
    <xdr:to>
      <xdr:col>12</xdr:col>
      <xdr:colOff>561975</xdr:colOff>
      <xdr:row>77</xdr:row>
      <xdr:rowOff>29119</xdr:rowOff>
    </xdr:to>
    <xdr:sp macro="" textlink="">
      <xdr:nvSpPr>
        <xdr:cNvPr id="400" name="フローチャート : 判断 399"/>
        <xdr:cNvSpPr/>
      </xdr:nvSpPr>
      <xdr:spPr>
        <a:xfrm>
          <a:off x="8699500" y="13129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45647</xdr:rowOff>
    </xdr:from>
    <xdr:ext cx="534377" cy="259045"/>
    <xdr:sp macro="" textlink="">
      <xdr:nvSpPr>
        <xdr:cNvPr id="401" name="テキスト ボックス 400"/>
        <xdr:cNvSpPr txBox="1"/>
      </xdr:nvSpPr>
      <xdr:spPr>
        <a:xfrm>
          <a:off x="8483111" y="1290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38,238</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02" name="テキスト ボックス 40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03" name="テキスト ボックス 40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04" name="テキスト ボックス 40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05" name="テキスト ボックス 40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06" name="テキスト ボックス 40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63229</xdr:rowOff>
    </xdr:from>
    <xdr:to>
      <xdr:col>15</xdr:col>
      <xdr:colOff>231775</xdr:colOff>
      <xdr:row>76</xdr:row>
      <xdr:rowOff>164829</xdr:rowOff>
    </xdr:to>
    <xdr:sp macro="" textlink="">
      <xdr:nvSpPr>
        <xdr:cNvPr id="407" name="円/楕円 406"/>
        <xdr:cNvSpPr/>
      </xdr:nvSpPr>
      <xdr:spPr>
        <a:xfrm>
          <a:off x="10426700" y="13093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86105</xdr:rowOff>
    </xdr:from>
    <xdr:ext cx="534377" cy="259045"/>
    <xdr:sp macro="" textlink="">
      <xdr:nvSpPr>
        <xdr:cNvPr id="408" name="普通建設事業費 （ うち新規整備　）該当値テキスト"/>
        <xdr:cNvSpPr txBox="1"/>
      </xdr:nvSpPr>
      <xdr:spPr>
        <a:xfrm>
          <a:off x="10528300" y="12944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44,492</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25612</xdr:rowOff>
    </xdr:from>
    <xdr:to>
      <xdr:col>14</xdr:col>
      <xdr:colOff>79375</xdr:colOff>
      <xdr:row>77</xdr:row>
      <xdr:rowOff>127212</xdr:rowOff>
    </xdr:to>
    <xdr:sp macro="" textlink="">
      <xdr:nvSpPr>
        <xdr:cNvPr id="409" name="円/楕円 408"/>
        <xdr:cNvSpPr/>
      </xdr:nvSpPr>
      <xdr:spPr>
        <a:xfrm>
          <a:off x="9588500" y="132272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118339</xdr:rowOff>
    </xdr:from>
    <xdr:ext cx="534377" cy="259045"/>
    <xdr:sp macro="" textlink="">
      <xdr:nvSpPr>
        <xdr:cNvPr id="410" name="テキスト ボックス 409"/>
        <xdr:cNvSpPr txBox="1"/>
      </xdr:nvSpPr>
      <xdr:spPr>
        <a:xfrm>
          <a:off x="9372111" y="13319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21,074</a:t>
          </a:r>
          <a:endParaRPr kumimoji="1" lang="ja-JP" altLang="en-US" sz="1000" b="1">
            <a:solidFill>
              <a:srgbClr val="FF0000"/>
            </a:solidFill>
            <a:latin typeface="ＭＳ Ｐゴシック"/>
          </a:endParaRPr>
        </a:p>
      </xdr:txBody>
    </xdr:sp>
    <xdr:clientData/>
  </xdr:oneCellAnchor>
  <xdr:twoCellAnchor>
    <xdr:from>
      <xdr:col>12</xdr:col>
      <xdr:colOff>460375</xdr:colOff>
      <xdr:row>77</xdr:row>
      <xdr:rowOff>100588</xdr:rowOff>
    </xdr:from>
    <xdr:to>
      <xdr:col>12</xdr:col>
      <xdr:colOff>561975</xdr:colOff>
      <xdr:row>78</xdr:row>
      <xdr:rowOff>30738</xdr:rowOff>
    </xdr:to>
    <xdr:sp macro="" textlink="">
      <xdr:nvSpPr>
        <xdr:cNvPr id="411" name="円/楕円 410"/>
        <xdr:cNvSpPr/>
      </xdr:nvSpPr>
      <xdr:spPr>
        <a:xfrm>
          <a:off x="8699500" y="1330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21865</xdr:rowOff>
    </xdr:from>
    <xdr:ext cx="469744" cy="259045"/>
    <xdr:sp macro="" textlink="">
      <xdr:nvSpPr>
        <xdr:cNvPr id="412" name="テキスト ボックス 411"/>
        <xdr:cNvSpPr txBox="1"/>
      </xdr:nvSpPr>
      <xdr:spPr>
        <a:xfrm>
          <a:off x="8515427" y="13394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13" name="正方形/長方形 41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14" name="正方形/長方形 41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15" name="正方形/長方形 41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16" name="正方形/長方形 41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17" name="正方形/長方形 41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18" name="正方形/長方形 41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19" name="正方形/長方形 41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30,850</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0" name="正方形/長方形 41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21" name="テキスト ボックス 42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22" name="直線コネクタ 42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23" name="直線コネクタ 42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24" name="テキスト ボックス 42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25" name="直線コネクタ 42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26" name="テキスト ボックス 42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27" name="直線コネクタ 42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28" name="テキスト ボックス 42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29" name="直線コネクタ 42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30" name="テキスト ボックス 42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31" name="直線コネクタ 43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32" name="テキスト ボックス 43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3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21768</xdr:rowOff>
    </xdr:from>
    <xdr:to>
      <xdr:col>15</xdr:col>
      <xdr:colOff>180340</xdr:colOff>
      <xdr:row>98</xdr:row>
      <xdr:rowOff>139700</xdr:rowOff>
    </xdr:to>
    <xdr:cxnSp macro="">
      <xdr:nvCxnSpPr>
        <xdr:cNvPr id="434" name="直線コネクタ 433"/>
        <xdr:cNvCxnSpPr/>
      </xdr:nvCxnSpPr>
      <xdr:spPr>
        <a:xfrm flipV="1">
          <a:off x="10475595" y="15623718"/>
          <a:ext cx="1270" cy="1318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3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36" name="直線コネクタ 43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139895</xdr:rowOff>
    </xdr:from>
    <xdr:ext cx="599010" cy="259045"/>
    <xdr:sp macro="" textlink="">
      <xdr:nvSpPr>
        <xdr:cNvPr id="437" name="普通建設事業費 （ うち更新整備　）最大値テキスト"/>
        <xdr:cNvSpPr txBox="1"/>
      </xdr:nvSpPr>
      <xdr:spPr>
        <a:xfrm>
          <a:off x="10528300" y="153989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576,589</a:t>
          </a:r>
          <a:endParaRPr kumimoji="1" lang="ja-JP" altLang="en-US" sz="1000" b="1">
            <a:latin typeface="ＭＳ Ｐゴシック"/>
          </a:endParaRPr>
        </a:p>
      </xdr:txBody>
    </xdr:sp>
    <xdr:clientData/>
  </xdr:oneCellAnchor>
  <xdr:twoCellAnchor>
    <xdr:from>
      <xdr:col>15</xdr:col>
      <xdr:colOff>92075</xdr:colOff>
      <xdr:row>91</xdr:row>
      <xdr:rowOff>21768</xdr:rowOff>
    </xdr:from>
    <xdr:to>
      <xdr:col>15</xdr:col>
      <xdr:colOff>269875</xdr:colOff>
      <xdr:row>91</xdr:row>
      <xdr:rowOff>21768</xdr:rowOff>
    </xdr:to>
    <xdr:cxnSp macro="">
      <xdr:nvCxnSpPr>
        <xdr:cNvPr id="438" name="直線コネクタ 437"/>
        <xdr:cNvCxnSpPr/>
      </xdr:nvCxnSpPr>
      <xdr:spPr>
        <a:xfrm>
          <a:off x="10388600" y="15623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43366</xdr:rowOff>
    </xdr:from>
    <xdr:to>
      <xdr:col>15</xdr:col>
      <xdr:colOff>180975</xdr:colOff>
      <xdr:row>98</xdr:row>
      <xdr:rowOff>65915</xdr:rowOff>
    </xdr:to>
    <xdr:cxnSp macro="">
      <xdr:nvCxnSpPr>
        <xdr:cNvPr id="439" name="直線コネクタ 438"/>
        <xdr:cNvCxnSpPr/>
      </xdr:nvCxnSpPr>
      <xdr:spPr>
        <a:xfrm>
          <a:off x="9639300" y="16845466"/>
          <a:ext cx="838200" cy="22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8521</xdr:rowOff>
    </xdr:from>
    <xdr:ext cx="534377" cy="259045"/>
    <xdr:sp macro="" textlink="">
      <xdr:nvSpPr>
        <xdr:cNvPr id="440" name="普通建設事業費 （ うち更新整備　）平均値テキスト"/>
        <xdr:cNvSpPr txBox="1"/>
      </xdr:nvSpPr>
      <xdr:spPr>
        <a:xfrm>
          <a:off x="10528300" y="16639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45,169</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157094</xdr:rowOff>
    </xdr:from>
    <xdr:to>
      <xdr:col>15</xdr:col>
      <xdr:colOff>231775</xdr:colOff>
      <xdr:row>98</xdr:row>
      <xdr:rowOff>87244</xdr:rowOff>
    </xdr:to>
    <xdr:sp macro="" textlink="">
      <xdr:nvSpPr>
        <xdr:cNvPr id="441" name="フローチャート : 判断 440"/>
        <xdr:cNvSpPr/>
      </xdr:nvSpPr>
      <xdr:spPr>
        <a:xfrm>
          <a:off x="10426700" y="16787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43366</xdr:rowOff>
    </xdr:from>
    <xdr:to>
      <xdr:col>14</xdr:col>
      <xdr:colOff>28575</xdr:colOff>
      <xdr:row>98</xdr:row>
      <xdr:rowOff>76650</xdr:rowOff>
    </xdr:to>
    <xdr:cxnSp macro="">
      <xdr:nvCxnSpPr>
        <xdr:cNvPr id="442" name="直線コネクタ 441"/>
        <xdr:cNvCxnSpPr/>
      </xdr:nvCxnSpPr>
      <xdr:spPr>
        <a:xfrm flipV="1">
          <a:off x="8750300" y="16845466"/>
          <a:ext cx="889000" cy="33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6635</xdr:rowOff>
    </xdr:from>
    <xdr:to>
      <xdr:col>14</xdr:col>
      <xdr:colOff>79375</xdr:colOff>
      <xdr:row>98</xdr:row>
      <xdr:rowOff>108235</xdr:rowOff>
    </xdr:to>
    <xdr:sp macro="" textlink="">
      <xdr:nvSpPr>
        <xdr:cNvPr id="443" name="フローチャート : 判断 442"/>
        <xdr:cNvSpPr/>
      </xdr:nvSpPr>
      <xdr:spPr>
        <a:xfrm>
          <a:off x="9588500" y="16808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99362</xdr:rowOff>
    </xdr:from>
    <xdr:ext cx="534377" cy="259045"/>
    <xdr:sp macro="" textlink="">
      <xdr:nvSpPr>
        <xdr:cNvPr id="444" name="テキスト ボックス 443"/>
        <xdr:cNvSpPr txBox="1"/>
      </xdr:nvSpPr>
      <xdr:spPr>
        <a:xfrm>
          <a:off x="9372111" y="16901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35,986</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167593</xdr:rowOff>
    </xdr:from>
    <xdr:to>
      <xdr:col>12</xdr:col>
      <xdr:colOff>561975</xdr:colOff>
      <xdr:row>98</xdr:row>
      <xdr:rowOff>97743</xdr:rowOff>
    </xdr:to>
    <xdr:sp macro="" textlink="">
      <xdr:nvSpPr>
        <xdr:cNvPr id="445" name="フローチャート : 判断 444"/>
        <xdr:cNvSpPr/>
      </xdr:nvSpPr>
      <xdr:spPr>
        <a:xfrm>
          <a:off x="8699500" y="16798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114270</xdr:rowOff>
    </xdr:from>
    <xdr:ext cx="534377" cy="259045"/>
    <xdr:sp macro="" textlink="">
      <xdr:nvSpPr>
        <xdr:cNvPr id="446" name="テキスト ボックス 445"/>
        <xdr:cNvSpPr txBox="1"/>
      </xdr:nvSpPr>
      <xdr:spPr>
        <a:xfrm>
          <a:off x="8483111" y="1657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40,576</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47" name="テキスト ボックス 44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48" name="テキスト ボックス 44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49" name="テキスト ボックス 44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50" name="テキスト ボックス 44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51" name="テキスト ボックス 45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15115</xdr:rowOff>
    </xdr:from>
    <xdr:to>
      <xdr:col>15</xdr:col>
      <xdr:colOff>231775</xdr:colOff>
      <xdr:row>98</xdr:row>
      <xdr:rowOff>116715</xdr:rowOff>
    </xdr:to>
    <xdr:sp macro="" textlink="">
      <xdr:nvSpPr>
        <xdr:cNvPr id="452" name="円/楕円 451"/>
        <xdr:cNvSpPr/>
      </xdr:nvSpPr>
      <xdr:spPr>
        <a:xfrm>
          <a:off x="10426700" y="1681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135521</xdr:rowOff>
    </xdr:from>
    <xdr:ext cx="534377" cy="259045"/>
    <xdr:sp macro="" textlink="">
      <xdr:nvSpPr>
        <xdr:cNvPr id="453" name="普通建設事業費 （ うち更新整備　）該当値テキスト"/>
        <xdr:cNvSpPr txBox="1"/>
      </xdr:nvSpPr>
      <xdr:spPr>
        <a:xfrm>
          <a:off x="10528300" y="16766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32,277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164016</xdr:rowOff>
    </xdr:from>
    <xdr:to>
      <xdr:col>14</xdr:col>
      <xdr:colOff>79375</xdr:colOff>
      <xdr:row>98</xdr:row>
      <xdr:rowOff>94166</xdr:rowOff>
    </xdr:to>
    <xdr:sp macro="" textlink="">
      <xdr:nvSpPr>
        <xdr:cNvPr id="454" name="円/楕円 453"/>
        <xdr:cNvSpPr/>
      </xdr:nvSpPr>
      <xdr:spPr>
        <a:xfrm>
          <a:off x="9588500" y="16794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110693</xdr:rowOff>
    </xdr:from>
    <xdr:ext cx="534377" cy="259045"/>
    <xdr:sp macro="" textlink="">
      <xdr:nvSpPr>
        <xdr:cNvPr id="455" name="テキスト ボックス 454"/>
        <xdr:cNvSpPr txBox="1"/>
      </xdr:nvSpPr>
      <xdr:spPr>
        <a:xfrm>
          <a:off x="9372111" y="16569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42,141</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25850</xdr:rowOff>
    </xdr:from>
    <xdr:to>
      <xdr:col>12</xdr:col>
      <xdr:colOff>561975</xdr:colOff>
      <xdr:row>98</xdr:row>
      <xdr:rowOff>127450</xdr:rowOff>
    </xdr:to>
    <xdr:sp macro="" textlink="">
      <xdr:nvSpPr>
        <xdr:cNvPr id="456" name="円/楕円 455"/>
        <xdr:cNvSpPr/>
      </xdr:nvSpPr>
      <xdr:spPr>
        <a:xfrm>
          <a:off x="8699500" y="1682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118577</xdr:rowOff>
    </xdr:from>
    <xdr:ext cx="534377" cy="259045"/>
    <xdr:sp macro="" textlink="">
      <xdr:nvSpPr>
        <xdr:cNvPr id="457" name="テキスト ボックス 456"/>
        <xdr:cNvSpPr txBox="1"/>
      </xdr:nvSpPr>
      <xdr:spPr>
        <a:xfrm>
          <a:off x="8483111" y="16920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27,581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58" name="正方形/長方形 45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59" name="正方形/長方形 45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60" name="正方形/長方形 45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61" name="正方形/長方形 46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62" name="正方形/長方形 46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63" name="正方形/長方形 46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64" name="正方形/長方形 46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65" name="正方形/長方形 46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66" name="テキスト ボックス 46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67" name="直線コネクタ 46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68" name="直線コネクタ 46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69" name="テキスト ボックス 46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70" name="直線コネクタ 46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71" name="テキスト ボックス 47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72" name="直線コネクタ 47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473" name="テキスト ボックス 472"/>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74" name="直線コネクタ 47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130827</xdr:rowOff>
    </xdr:from>
    <xdr:ext cx="531299" cy="259045"/>
    <xdr:sp macro="" textlink="">
      <xdr:nvSpPr>
        <xdr:cNvPr id="475" name="テキスト ボックス 474"/>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76" name="直線コネクタ 47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92727</xdr:rowOff>
    </xdr:from>
    <xdr:ext cx="531299" cy="259045"/>
    <xdr:sp macro="" textlink="">
      <xdr:nvSpPr>
        <xdr:cNvPr id="477" name="テキスト ボックス 476"/>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78" name="直線コネクタ 47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79" name="テキスト ボックス 47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8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29</xdr:row>
      <xdr:rowOff>135375</xdr:rowOff>
    </xdr:from>
    <xdr:to>
      <xdr:col>23</xdr:col>
      <xdr:colOff>516889</xdr:colOff>
      <xdr:row>39</xdr:row>
      <xdr:rowOff>44450</xdr:rowOff>
    </xdr:to>
    <xdr:cxnSp macro="">
      <xdr:nvCxnSpPr>
        <xdr:cNvPr id="481" name="直線コネクタ 480"/>
        <xdr:cNvCxnSpPr/>
      </xdr:nvCxnSpPr>
      <xdr:spPr>
        <a:xfrm flipV="1">
          <a:off x="16317595" y="5107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8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83" name="直線コネクタ 48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82052</xdr:rowOff>
    </xdr:from>
    <xdr:ext cx="534377" cy="259045"/>
    <xdr:sp macro="" textlink="">
      <xdr:nvSpPr>
        <xdr:cNvPr id="484" name="災害復旧事業費最大値テキスト"/>
        <xdr:cNvSpPr txBox="1"/>
      </xdr:nvSpPr>
      <xdr:spPr>
        <a:xfrm>
          <a:off x="16370300" y="4882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29</xdr:row>
      <xdr:rowOff>135375</xdr:rowOff>
    </xdr:from>
    <xdr:to>
      <xdr:col>23</xdr:col>
      <xdr:colOff>606425</xdr:colOff>
      <xdr:row>29</xdr:row>
      <xdr:rowOff>135375</xdr:rowOff>
    </xdr:to>
    <xdr:cxnSp macro="">
      <xdr:nvCxnSpPr>
        <xdr:cNvPr id="485" name="直線コネクタ 484"/>
        <xdr:cNvCxnSpPr/>
      </xdr:nvCxnSpPr>
      <xdr:spPr>
        <a:xfrm>
          <a:off x="16230600" y="5107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18409</xdr:rowOff>
    </xdr:from>
    <xdr:to>
      <xdr:col>23</xdr:col>
      <xdr:colOff>517525</xdr:colOff>
      <xdr:row>39</xdr:row>
      <xdr:rowOff>33096</xdr:rowOff>
    </xdr:to>
    <xdr:cxnSp macro="">
      <xdr:nvCxnSpPr>
        <xdr:cNvPr id="486" name="直線コネクタ 485"/>
        <xdr:cNvCxnSpPr/>
      </xdr:nvCxnSpPr>
      <xdr:spPr>
        <a:xfrm flipV="1">
          <a:off x="15481300" y="6704959"/>
          <a:ext cx="838200" cy="14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125265</xdr:rowOff>
    </xdr:from>
    <xdr:ext cx="469744" cy="259045"/>
    <xdr:sp macro="" textlink="">
      <xdr:nvSpPr>
        <xdr:cNvPr id="487" name="災害復旧事業費平均値テキスト"/>
        <xdr:cNvSpPr txBox="1"/>
      </xdr:nvSpPr>
      <xdr:spPr>
        <a:xfrm>
          <a:off x="16370300" y="646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102388</xdr:rowOff>
    </xdr:from>
    <xdr:to>
      <xdr:col>23</xdr:col>
      <xdr:colOff>568325</xdr:colOff>
      <xdr:row>39</xdr:row>
      <xdr:rowOff>32538</xdr:rowOff>
    </xdr:to>
    <xdr:sp macro="" textlink="">
      <xdr:nvSpPr>
        <xdr:cNvPr id="488" name="フローチャート : 判断 487"/>
        <xdr:cNvSpPr/>
      </xdr:nvSpPr>
      <xdr:spPr>
        <a:xfrm>
          <a:off x="16268700" y="661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33096</xdr:rowOff>
    </xdr:from>
    <xdr:to>
      <xdr:col>22</xdr:col>
      <xdr:colOff>365125</xdr:colOff>
      <xdr:row>39</xdr:row>
      <xdr:rowOff>38488</xdr:rowOff>
    </xdr:to>
    <xdr:cxnSp macro="">
      <xdr:nvCxnSpPr>
        <xdr:cNvPr id="489" name="直線コネクタ 488"/>
        <xdr:cNvCxnSpPr/>
      </xdr:nvCxnSpPr>
      <xdr:spPr>
        <a:xfrm flipV="1">
          <a:off x="14592300" y="6719646"/>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134068</xdr:rowOff>
    </xdr:from>
    <xdr:to>
      <xdr:col>22</xdr:col>
      <xdr:colOff>415925</xdr:colOff>
      <xdr:row>39</xdr:row>
      <xdr:rowOff>64218</xdr:rowOff>
    </xdr:to>
    <xdr:sp macro="" textlink="">
      <xdr:nvSpPr>
        <xdr:cNvPr id="490" name="フローチャート : 判断 489"/>
        <xdr:cNvSpPr/>
      </xdr:nvSpPr>
      <xdr:spPr>
        <a:xfrm>
          <a:off x="15430500" y="6649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80744</xdr:rowOff>
    </xdr:from>
    <xdr:ext cx="469744" cy="259045"/>
    <xdr:sp macro="" textlink="">
      <xdr:nvSpPr>
        <xdr:cNvPr id="491" name="テキスト ボックス 490"/>
        <xdr:cNvSpPr txBox="1"/>
      </xdr:nvSpPr>
      <xdr:spPr>
        <a:xfrm>
          <a:off x="15246427" y="6424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29896</xdr:rowOff>
    </xdr:from>
    <xdr:to>
      <xdr:col>21</xdr:col>
      <xdr:colOff>161925</xdr:colOff>
      <xdr:row>39</xdr:row>
      <xdr:rowOff>38488</xdr:rowOff>
    </xdr:to>
    <xdr:cxnSp macro="">
      <xdr:nvCxnSpPr>
        <xdr:cNvPr id="492" name="直線コネクタ 491"/>
        <xdr:cNvCxnSpPr/>
      </xdr:nvCxnSpPr>
      <xdr:spPr>
        <a:xfrm>
          <a:off x="13703300" y="6716446"/>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75717</xdr:rowOff>
    </xdr:from>
    <xdr:to>
      <xdr:col>21</xdr:col>
      <xdr:colOff>212725</xdr:colOff>
      <xdr:row>39</xdr:row>
      <xdr:rowOff>5867</xdr:rowOff>
    </xdr:to>
    <xdr:sp macro="" textlink="">
      <xdr:nvSpPr>
        <xdr:cNvPr id="493" name="フローチャート : 判断 492"/>
        <xdr:cNvSpPr/>
      </xdr:nvSpPr>
      <xdr:spPr>
        <a:xfrm>
          <a:off x="14541500" y="659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22394</xdr:rowOff>
    </xdr:from>
    <xdr:ext cx="469744" cy="259045"/>
    <xdr:sp macro="" textlink="">
      <xdr:nvSpPr>
        <xdr:cNvPr id="494" name="テキスト ボックス 493"/>
        <xdr:cNvSpPr txBox="1"/>
      </xdr:nvSpPr>
      <xdr:spPr>
        <a:xfrm>
          <a:off x="14357427" y="6366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19800</xdr:rowOff>
    </xdr:from>
    <xdr:to>
      <xdr:col>19</xdr:col>
      <xdr:colOff>644525</xdr:colOff>
      <xdr:row>39</xdr:row>
      <xdr:rowOff>29896</xdr:rowOff>
    </xdr:to>
    <xdr:cxnSp macro="">
      <xdr:nvCxnSpPr>
        <xdr:cNvPr id="495" name="直線コネクタ 494"/>
        <xdr:cNvCxnSpPr/>
      </xdr:nvCxnSpPr>
      <xdr:spPr>
        <a:xfrm>
          <a:off x="12814300" y="6706350"/>
          <a:ext cx="889000" cy="10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57086</xdr:rowOff>
    </xdr:from>
    <xdr:to>
      <xdr:col>20</xdr:col>
      <xdr:colOff>9525</xdr:colOff>
      <xdr:row>38</xdr:row>
      <xdr:rowOff>158686</xdr:rowOff>
    </xdr:to>
    <xdr:sp macro="" textlink="">
      <xdr:nvSpPr>
        <xdr:cNvPr id="496" name="フローチャート : 判断 495"/>
        <xdr:cNvSpPr/>
      </xdr:nvSpPr>
      <xdr:spPr>
        <a:xfrm>
          <a:off x="13652500" y="657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3763</xdr:rowOff>
    </xdr:from>
    <xdr:ext cx="469744" cy="259045"/>
    <xdr:sp macro="" textlink="">
      <xdr:nvSpPr>
        <xdr:cNvPr id="497" name="テキスト ボックス 496"/>
        <xdr:cNvSpPr txBox="1"/>
      </xdr:nvSpPr>
      <xdr:spPr>
        <a:xfrm>
          <a:off x="13468427" y="6347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4947</xdr:rowOff>
    </xdr:from>
    <xdr:to>
      <xdr:col>18</xdr:col>
      <xdr:colOff>492125</xdr:colOff>
      <xdr:row>38</xdr:row>
      <xdr:rowOff>106547</xdr:rowOff>
    </xdr:to>
    <xdr:sp macro="" textlink="">
      <xdr:nvSpPr>
        <xdr:cNvPr id="498" name="フローチャート : 判断 497"/>
        <xdr:cNvSpPr/>
      </xdr:nvSpPr>
      <xdr:spPr>
        <a:xfrm>
          <a:off x="12763500" y="6520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36</xdr:row>
      <xdr:rowOff>123074</xdr:rowOff>
    </xdr:from>
    <xdr:ext cx="469744" cy="259045"/>
    <xdr:sp macro="" textlink="">
      <xdr:nvSpPr>
        <xdr:cNvPr id="499" name="テキスト ボックス 498"/>
        <xdr:cNvSpPr txBox="1"/>
      </xdr:nvSpPr>
      <xdr:spPr>
        <a:xfrm>
          <a:off x="12579427" y="6295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8,407</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00" name="テキスト ボックス 49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01" name="テキスト ボックス 50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02" name="テキスト ボックス 50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03" name="テキスト ボックス 50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04" name="テキスト ボックス 50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139059</xdr:rowOff>
    </xdr:from>
    <xdr:to>
      <xdr:col>23</xdr:col>
      <xdr:colOff>568325</xdr:colOff>
      <xdr:row>39</xdr:row>
      <xdr:rowOff>69209</xdr:rowOff>
    </xdr:to>
    <xdr:sp macro="" textlink="">
      <xdr:nvSpPr>
        <xdr:cNvPr id="505" name="円/楕円 504"/>
        <xdr:cNvSpPr/>
      </xdr:nvSpPr>
      <xdr:spPr>
        <a:xfrm>
          <a:off x="16268700" y="6654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80815</xdr:rowOff>
    </xdr:from>
    <xdr:ext cx="469744" cy="259045"/>
    <xdr:sp macro="" textlink="">
      <xdr:nvSpPr>
        <xdr:cNvPr id="506" name="災害復旧事業費該当値テキスト"/>
        <xdr:cNvSpPr txBox="1"/>
      </xdr:nvSpPr>
      <xdr:spPr>
        <a:xfrm>
          <a:off x="16370300" y="6595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153746</xdr:rowOff>
    </xdr:from>
    <xdr:to>
      <xdr:col>22</xdr:col>
      <xdr:colOff>415925</xdr:colOff>
      <xdr:row>39</xdr:row>
      <xdr:rowOff>83896</xdr:rowOff>
    </xdr:to>
    <xdr:sp macro="" textlink="">
      <xdr:nvSpPr>
        <xdr:cNvPr id="507" name="円/楕円 506"/>
        <xdr:cNvSpPr/>
      </xdr:nvSpPr>
      <xdr:spPr>
        <a:xfrm>
          <a:off x="15430500" y="6668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75023</xdr:rowOff>
    </xdr:from>
    <xdr:ext cx="378565" cy="259045"/>
    <xdr:sp macro="" textlink="">
      <xdr:nvSpPr>
        <xdr:cNvPr id="508" name="テキスト ボックス 507"/>
        <xdr:cNvSpPr txBox="1"/>
      </xdr:nvSpPr>
      <xdr:spPr>
        <a:xfrm>
          <a:off x="15292017" y="6761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159138</xdr:rowOff>
    </xdr:from>
    <xdr:to>
      <xdr:col>21</xdr:col>
      <xdr:colOff>212725</xdr:colOff>
      <xdr:row>39</xdr:row>
      <xdr:rowOff>89288</xdr:rowOff>
    </xdr:to>
    <xdr:sp macro="" textlink="">
      <xdr:nvSpPr>
        <xdr:cNvPr id="509" name="円/楕円 508"/>
        <xdr:cNvSpPr/>
      </xdr:nvSpPr>
      <xdr:spPr>
        <a:xfrm>
          <a:off x="14541500" y="6674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39</xdr:row>
      <xdr:rowOff>80415</xdr:rowOff>
    </xdr:from>
    <xdr:ext cx="378565" cy="259045"/>
    <xdr:sp macro="" textlink="">
      <xdr:nvSpPr>
        <xdr:cNvPr id="510" name="テキスト ボックス 509"/>
        <xdr:cNvSpPr txBox="1"/>
      </xdr:nvSpPr>
      <xdr:spPr>
        <a:xfrm>
          <a:off x="14403017" y="6766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150546</xdr:rowOff>
    </xdr:from>
    <xdr:to>
      <xdr:col>20</xdr:col>
      <xdr:colOff>9525</xdr:colOff>
      <xdr:row>39</xdr:row>
      <xdr:rowOff>80696</xdr:rowOff>
    </xdr:to>
    <xdr:sp macro="" textlink="">
      <xdr:nvSpPr>
        <xdr:cNvPr id="511" name="円/楕円 510"/>
        <xdr:cNvSpPr/>
      </xdr:nvSpPr>
      <xdr:spPr>
        <a:xfrm>
          <a:off x="13652500" y="6665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39</xdr:row>
      <xdr:rowOff>71823</xdr:rowOff>
    </xdr:from>
    <xdr:ext cx="378565" cy="259045"/>
    <xdr:sp macro="" textlink="">
      <xdr:nvSpPr>
        <xdr:cNvPr id="512" name="テキスト ボックス 511"/>
        <xdr:cNvSpPr txBox="1"/>
      </xdr:nvSpPr>
      <xdr:spPr>
        <a:xfrm>
          <a:off x="13514017" y="6758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140450</xdr:rowOff>
    </xdr:from>
    <xdr:to>
      <xdr:col>18</xdr:col>
      <xdr:colOff>492125</xdr:colOff>
      <xdr:row>39</xdr:row>
      <xdr:rowOff>70600</xdr:rowOff>
    </xdr:to>
    <xdr:sp macro="" textlink="">
      <xdr:nvSpPr>
        <xdr:cNvPr id="513" name="円/楕円 512"/>
        <xdr:cNvSpPr/>
      </xdr:nvSpPr>
      <xdr:spPr>
        <a:xfrm>
          <a:off x="12763500" y="6655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61727</xdr:rowOff>
    </xdr:from>
    <xdr:ext cx="469744" cy="259045"/>
    <xdr:sp macro="" textlink="">
      <xdr:nvSpPr>
        <xdr:cNvPr id="514" name="テキスト ボックス 513"/>
        <xdr:cNvSpPr txBox="1"/>
      </xdr:nvSpPr>
      <xdr:spPr>
        <a:xfrm>
          <a:off x="12579427" y="6748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15" name="正方形/長方形 51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16" name="正方形/長方形 51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17" name="正方形/長方形 51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18" name="正方形/長方形 51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19" name="正方形/長方形 51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20" name="正方形/長方形 51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21" name="正方形/長方形 52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22" name="正方形/長方形 52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23" name="テキスト ボックス 52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24" name="直線コネクタ 52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25" name="直線コネクタ 52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26" name="テキスト ボックス 52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27" name="直線コネクタ 52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28" name="テキスト ボックス 52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2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30" name="直線コネクタ 52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3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2" name="直線コネクタ 53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3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34" name="直線コネクタ 53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35" name="直線コネクタ 53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3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37" name="フローチャート : 判断 53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38" name="直線コネクタ 53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39" name="フローチャート : 判断 53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40" name="テキスト ボックス 53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41" name="直線コネクタ 54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42" name="フローチャート : 判断 54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43" name="テキスト ボックス 54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44" name="直線コネクタ 54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45" name="フローチャート : 判断 54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46" name="テキスト ボックス 54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47" name="フローチャート : 判断 54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48" name="テキスト ボックス 54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49" name="テキスト ボックス 54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50" name="テキスト ボックス 54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51" name="テキスト ボックス 55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52" name="テキスト ボックス 55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53" name="テキスト ボックス 55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4" name="円/楕円 55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5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56" name="円/楕円 55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57" name="テキスト ボックス 55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58" name="円/楕円 55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59" name="テキスト ボックス 55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60" name="円/楕円 55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61" name="テキスト ボックス 56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2" name="円/楕円 56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63" name="テキスト ボックス 56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64" name="正方形/長方形 56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65" name="正方形/長方形 56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66" name="正方形/長方形 56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67" name="正方形/長方形 56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68" name="正方形/長方形 56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69" name="正方形/長方形 56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70" name="正方形/長方形 56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63,745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71" name="正方形/長方形 57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72" name="テキスト ボックス 57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73" name="直線コネクタ 57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74" name="直線コネクタ 573"/>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75" name="テキスト ボックス 574"/>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76" name="直線コネクタ 575"/>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577" name="テキスト ボックス 576"/>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78" name="直線コネクタ 577"/>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79" name="テキスト ボックス 578"/>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80" name="直線コネクタ 579"/>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581" name="テキスト ボックス 580"/>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582" name="直線コネクタ 581"/>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583" name="テキスト ボックス 582"/>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84" name="直線コネクタ 58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85" name="テキスト ボックス 58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86"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100945</xdr:rowOff>
    </xdr:from>
    <xdr:to>
      <xdr:col>23</xdr:col>
      <xdr:colOff>516889</xdr:colOff>
      <xdr:row>79</xdr:row>
      <xdr:rowOff>31283</xdr:rowOff>
    </xdr:to>
    <xdr:cxnSp macro="">
      <xdr:nvCxnSpPr>
        <xdr:cNvPr id="587" name="直線コネクタ 586"/>
        <xdr:cNvCxnSpPr/>
      </xdr:nvCxnSpPr>
      <xdr:spPr>
        <a:xfrm flipV="1">
          <a:off x="16317595" y="12102445"/>
          <a:ext cx="1269" cy="14733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35110</xdr:rowOff>
    </xdr:from>
    <xdr:ext cx="469744" cy="259045"/>
    <xdr:sp macro="" textlink="">
      <xdr:nvSpPr>
        <xdr:cNvPr id="588" name="公債費最小値テキスト"/>
        <xdr:cNvSpPr txBox="1"/>
      </xdr:nvSpPr>
      <xdr:spPr>
        <a:xfrm>
          <a:off x="16370300" y="13579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79</xdr:row>
      <xdr:rowOff>31283</xdr:rowOff>
    </xdr:from>
    <xdr:to>
      <xdr:col>23</xdr:col>
      <xdr:colOff>606425</xdr:colOff>
      <xdr:row>79</xdr:row>
      <xdr:rowOff>31283</xdr:rowOff>
    </xdr:to>
    <xdr:cxnSp macro="">
      <xdr:nvCxnSpPr>
        <xdr:cNvPr id="589" name="直線コネクタ 588"/>
        <xdr:cNvCxnSpPr/>
      </xdr:nvCxnSpPr>
      <xdr:spPr>
        <a:xfrm>
          <a:off x="16230600" y="13575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47622</xdr:rowOff>
    </xdr:from>
    <xdr:ext cx="599010" cy="259045"/>
    <xdr:sp macro="" textlink="">
      <xdr:nvSpPr>
        <xdr:cNvPr id="590" name="公債費最大値テキスト"/>
        <xdr:cNvSpPr txBox="1"/>
      </xdr:nvSpPr>
      <xdr:spPr>
        <a:xfrm>
          <a:off x="16370300" y="118776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70</xdr:row>
      <xdr:rowOff>100945</xdr:rowOff>
    </xdr:from>
    <xdr:to>
      <xdr:col>23</xdr:col>
      <xdr:colOff>606425</xdr:colOff>
      <xdr:row>70</xdr:row>
      <xdr:rowOff>100945</xdr:rowOff>
    </xdr:to>
    <xdr:cxnSp macro="">
      <xdr:nvCxnSpPr>
        <xdr:cNvPr id="591" name="直線コネクタ 590"/>
        <xdr:cNvCxnSpPr/>
      </xdr:nvCxnSpPr>
      <xdr:spPr>
        <a:xfrm>
          <a:off x="16230600" y="12102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109471</xdr:rowOff>
    </xdr:from>
    <xdr:to>
      <xdr:col>23</xdr:col>
      <xdr:colOff>517525</xdr:colOff>
      <xdr:row>77</xdr:row>
      <xdr:rowOff>128507</xdr:rowOff>
    </xdr:to>
    <xdr:cxnSp macro="">
      <xdr:nvCxnSpPr>
        <xdr:cNvPr id="592" name="直線コネクタ 591"/>
        <xdr:cNvCxnSpPr/>
      </xdr:nvCxnSpPr>
      <xdr:spPr>
        <a:xfrm flipV="1">
          <a:off x="15481300" y="13311121"/>
          <a:ext cx="8382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127116</xdr:rowOff>
    </xdr:from>
    <xdr:ext cx="534377" cy="259045"/>
    <xdr:sp macro="" textlink="">
      <xdr:nvSpPr>
        <xdr:cNvPr id="593" name="公債費平均値テキスト"/>
        <xdr:cNvSpPr txBox="1"/>
      </xdr:nvSpPr>
      <xdr:spPr>
        <a:xfrm>
          <a:off x="16370300" y="12985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104239</xdr:rowOff>
    </xdr:from>
    <xdr:to>
      <xdr:col>23</xdr:col>
      <xdr:colOff>568325</xdr:colOff>
      <xdr:row>77</xdr:row>
      <xdr:rowOff>34389</xdr:rowOff>
    </xdr:to>
    <xdr:sp macro="" textlink="">
      <xdr:nvSpPr>
        <xdr:cNvPr id="594" name="フローチャート : 判断 593"/>
        <xdr:cNvSpPr/>
      </xdr:nvSpPr>
      <xdr:spPr>
        <a:xfrm>
          <a:off x="16268700" y="13134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128507</xdr:rowOff>
    </xdr:from>
    <xdr:to>
      <xdr:col>22</xdr:col>
      <xdr:colOff>365125</xdr:colOff>
      <xdr:row>77</xdr:row>
      <xdr:rowOff>132857</xdr:rowOff>
    </xdr:to>
    <xdr:cxnSp macro="">
      <xdr:nvCxnSpPr>
        <xdr:cNvPr id="595" name="直線コネクタ 594"/>
        <xdr:cNvCxnSpPr/>
      </xdr:nvCxnSpPr>
      <xdr:spPr>
        <a:xfrm flipV="1">
          <a:off x="14592300" y="13330157"/>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57238</xdr:rowOff>
    </xdr:from>
    <xdr:to>
      <xdr:col>22</xdr:col>
      <xdr:colOff>415925</xdr:colOff>
      <xdr:row>76</xdr:row>
      <xdr:rowOff>158838</xdr:rowOff>
    </xdr:to>
    <xdr:sp macro="" textlink="">
      <xdr:nvSpPr>
        <xdr:cNvPr id="596" name="フローチャート : 判断 595"/>
        <xdr:cNvSpPr/>
      </xdr:nvSpPr>
      <xdr:spPr>
        <a:xfrm>
          <a:off x="15430500" y="13087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3916</xdr:rowOff>
    </xdr:from>
    <xdr:ext cx="534377" cy="259045"/>
    <xdr:sp macro="" textlink="">
      <xdr:nvSpPr>
        <xdr:cNvPr id="597" name="テキスト ボックス 596"/>
        <xdr:cNvSpPr txBox="1"/>
      </xdr:nvSpPr>
      <xdr:spPr>
        <a:xfrm>
          <a:off x="15214111" y="12862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59,155</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94338</xdr:rowOff>
    </xdr:from>
    <xdr:to>
      <xdr:col>21</xdr:col>
      <xdr:colOff>161925</xdr:colOff>
      <xdr:row>77</xdr:row>
      <xdr:rowOff>132857</xdr:rowOff>
    </xdr:to>
    <xdr:cxnSp macro="">
      <xdr:nvCxnSpPr>
        <xdr:cNvPr id="598" name="直線コネクタ 597"/>
        <xdr:cNvCxnSpPr/>
      </xdr:nvCxnSpPr>
      <xdr:spPr>
        <a:xfrm>
          <a:off x="13703300" y="13295988"/>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76</xdr:row>
      <xdr:rowOff>44376</xdr:rowOff>
    </xdr:from>
    <xdr:to>
      <xdr:col>21</xdr:col>
      <xdr:colOff>212725</xdr:colOff>
      <xdr:row>76</xdr:row>
      <xdr:rowOff>145976</xdr:rowOff>
    </xdr:to>
    <xdr:sp macro="" textlink="">
      <xdr:nvSpPr>
        <xdr:cNvPr id="599" name="フローチャート : 判断 598"/>
        <xdr:cNvSpPr/>
      </xdr:nvSpPr>
      <xdr:spPr>
        <a:xfrm>
          <a:off x="14541500" y="13074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162503</xdr:rowOff>
    </xdr:from>
    <xdr:ext cx="534377" cy="259045"/>
    <xdr:sp macro="" textlink="">
      <xdr:nvSpPr>
        <xdr:cNvPr id="600" name="テキスト ボックス 599"/>
        <xdr:cNvSpPr txBox="1"/>
      </xdr:nvSpPr>
      <xdr:spPr>
        <a:xfrm>
          <a:off x="14325111" y="12849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60,843</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86802</xdr:rowOff>
    </xdr:from>
    <xdr:to>
      <xdr:col>19</xdr:col>
      <xdr:colOff>644525</xdr:colOff>
      <xdr:row>77</xdr:row>
      <xdr:rowOff>94338</xdr:rowOff>
    </xdr:to>
    <xdr:cxnSp macro="">
      <xdr:nvCxnSpPr>
        <xdr:cNvPr id="601" name="直線コネクタ 600"/>
        <xdr:cNvCxnSpPr/>
      </xdr:nvCxnSpPr>
      <xdr:spPr>
        <a:xfrm>
          <a:off x="12814300" y="13288452"/>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76</xdr:row>
      <xdr:rowOff>41542</xdr:rowOff>
    </xdr:from>
    <xdr:to>
      <xdr:col>20</xdr:col>
      <xdr:colOff>9525</xdr:colOff>
      <xdr:row>76</xdr:row>
      <xdr:rowOff>143142</xdr:rowOff>
    </xdr:to>
    <xdr:sp macro="" textlink="">
      <xdr:nvSpPr>
        <xdr:cNvPr id="602" name="フローチャート : 判断 601"/>
        <xdr:cNvSpPr/>
      </xdr:nvSpPr>
      <xdr:spPr>
        <a:xfrm>
          <a:off x="13652500" y="13071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159669</xdr:rowOff>
    </xdr:from>
    <xdr:ext cx="534377" cy="259045"/>
    <xdr:sp macro="" textlink="">
      <xdr:nvSpPr>
        <xdr:cNvPr id="603" name="テキスト ボックス 602"/>
        <xdr:cNvSpPr txBox="1"/>
      </xdr:nvSpPr>
      <xdr:spPr>
        <a:xfrm>
          <a:off x="13436111" y="12846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76</xdr:row>
      <xdr:rowOff>42227</xdr:rowOff>
    </xdr:from>
    <xdr:to>
      <xdr:col>18</xdr:col>
      <xdr:colOff>492125</xdr:colOff>
      <xdr:row>76</xdr:row>
      <xdr:rowOff>143827</xdr:rowOff>
    </xdr:to>
    <xdr:sp macro="" textlink="">
      <xdr:nvSpPr>
        <xdr:cNvPr id="604" name="フローチャート : 判断 603"/>
        <xdr:cNvSpPr/>
      </xdr:nvSpPr>
      <xdr:spPr>
        <a:xfrm>
          <a:off x="12763500" y="1307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160355</xdr:rowOff>
    </xdr:from>
    <xdr:ext cx="534377" cy="259045"/>
    <xdr:sp macro="" textlink="">
      <xdr:nvSpPr>
        <xdr:cNvPr id="605" name="テキスト ボックス 604"/>
        <xdr:cNvSpPr txBox="1"/>
      </xdr:nvSpPr>
      <xdr:spPr>
        <a:xfrm>
          <a:off x="12547111" y="12847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06" name="テキスト ボックス 60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07" name="テキスト ボックス 60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08" name="テキスト ボックス 60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09" name="テキスト ボックス 60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0" name="テキスト ボックス 60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58671</xdr:rowOff>
    </xdr:from>
    <xdr:to>
      <xdr:col>23</xdr:col>
      <xdr:colOff>568325</xdr:colOff>
      <xdr:row>77</xdr:row>
      <xdr:rowOff>160271</xdr:rowOff>
    </xdr:to>
    <xdr:sp macro="" textlink="">
      <xdr:nvSpPr>
        <xdr:cNvPr id="611" name="円/楕円 610"/>
        <xdr:cNvSpPr/>
      </xdr:nvSpPr>
      <xdr:spPr>
        <a:xfrm>
          <a:off x="16268700" y="13260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77</xdr:row>
      <xdr:rowOff>37098</xdr:rowOff>
    </xdr:from>
    <xdr:ext cx="534377" cy="259045"/>
    <xdr:sp macro="" textlink="">
      <xdr:nvSpPr>
        <xdr:cNvPr id="612" name="公債費該当値テキスト"/>
        <xdr:cNvSpPr txBox="1"/>
      </xdr:nvSpPr>
      <xdr:spPr>
        <a:xfrm>
          <a:off x="16370300" y="1323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36,467</a:t>
          </a:r>
          <a:endParaRPr kumimoji="1" lang="ja-JP" altLang="en-US" sz="1000" b="1">
            <a:solidFill>
              <a:srgbClr val="FF0000"/>
            </a:solidFill>
            <a:latin typeface="ＭＳ Ｐゴシック"/>
          </a:endParaRPr>
        </a:p>
      </xdr:txBody>
    </xdr:sp>
    <xdr:clientData/>
  </xdr:oneCellAnchor>
  <xdr:twoCellAnchor>
    <xdr:from>
      <xdr:col>22</xdr:col>
      <xdr:colOff>314325</xdr:colOff>
      <xdr:row>77</xdr:row>
      <xdr:rowOff>77707</xdr:rowOff>
    </xdr:from>
    <xdr:to>
      <xdr:col>22</xdr:col>
      <xdr:colOff>415925</xdr:colOff>
      <xdr:row>78</xdr:row>
      <xdr:rowOff>7857</xdr:rowOff>
    </xdr:to>
    <xdr:sp macro="" textlink="">
      <xdr:nvSpPr>
        <xdr:cNvPr id="613" name="円/楕円 612"/>
        <xdr:cNvSpPr/>
      </xdr:nvSpPr>
      <xdr:spPr>
        <a:xfrm>
          <a:off x="15430500" y="1327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170434</xdr:rowOff>
    </xdr:from>
    <xdr:ext cx="534377" cy="259045"/>
    <xdr:sp macro="" textlink="">
      <xdr:nvSpPr>
        <xdr:cNvPr id="614" name="テキスト ボックス 613"/>
        <xdr:cNvSpPr txBox="1"/>
      </xdr:nvSpPr>
      <xdr:spPr>
        <a:xfrm>
          <a:off x="15214111" y="13372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33,969</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82057</xdr:rowOff>
    </xdr:from>
    <xdr:to>
      <xdr:col>21</xdr:col>
      <xdr:colOff>212725</xdr:colOff>
      <xdr:row>78</xdr:row>
      <xdr:rowOff>12207</xdr:rowOff>
    </xdr:to>
    <xdr:sp macro="" textlink="">
      <xdr:nvSpPr>
        <xdr:cNvPr id="615" name="円/楕円 614"/>
        <xdr:cNvSpPr/>
      </xdr:nvSpPr>
      <xdr:spPr>
        <a:xfrm>
          <a:off x="14541500" y="13283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3334</xdr:rowOff>
    </xdr:from>
    <xdr:ext cx="534377" cy="259045"/>
    <xdr:sp macro="" textlink="">
      <xdr:nvSpPr>
        <xdr:cNvPr id="616" name="テキスト ボックス 615"/>
        <xdr:cNvSpPr txBox="1"/>
      </xdr:nvSpPr>
      <xdr:spPr>
        <a:xfrm>
          <a:off x="14325111" y="133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43538</xdr:rowOff>
    </xdr:from>
    <xdr:to>
      <xdr:col>20</xdr:col>
      <xdr:colOff>9525</xdr:colOff>
      <xdr:row>77</xdr:row>
      <xdr:rowOff>145138</xdr:rowOff>
    </xdr:to>
    <xdr:sp macro="" textlink="">
      <xdr:nvSpPr>
        <xdr:cNvPr id="617" name="円/楕円 616"/>
        <xdr:cNvSpPr/>
      </xdr:nvSpPr>
      <xdr:spPr>
        <a:xfrm>
          <a:off x="13652500" y="13245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136265</xdr:rowOff>
    </xdr:from>
    <xdr:ext cx="534377" cy="259045"/>
    <xdr:sp macro="" textlink="">
      <xdr:nvSpPr>
        <xdr:cNvPr id="618" name="テキスト ボックス 617"/>
        <xdr:cNvSpPr txBox="1"/>
      </xdr:nvSpPr>
      <xdr:spPr>
        <a:xfrm>
          <a:off x="13436111" y="13337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38,453</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36002</xdr:rowOff>
    </xdr:from>
    <xdr:to>
      <xdr:col>18</xdr:col>
      <xdr:colOff>492125</xdr:colOff>
      <xdr:row>77</xdr:row>
      <xdr:rowOff>137602</xdr:rowOff>
    </xdr:to>
    <xdr:sp macro="" textlink="">
      <xdr:nvSpPr>
        <xdr:cNvPr id="619" name="円/楕円 618"/>
        <xdr:cNvSpPr/>
      </xdr:nvSpPr>
      <xdr:spPr>
        <a:xfrm>
          <a:off x="12763500" y="13237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128729</xdr:rowOff>
    </xdr:from>
    <xdr:ext cx="534377" cy="259045"/>
    <xdr:sp macro="" textlink="">
      <xdr:nvSpPr>
        <xdr:cNvPr id="620" name="テキスト ボックス 619"/>
        <xdr:cNvSpPr txBox="1"/>
      </xdr:nvSpPr>
      <xdr:spPr>
        <a:xfrm>
          <a:off x="12547111" y="13330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1" name="正方形/長方形 62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2" name="正方形/長方形 62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3" name="正方形/長方形 62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24" name="正方形/長方形 62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25" name="正方形/長方形 62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26" name="正方形/長方形 62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27" name="正方形/長方形 62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17,804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28" name="正方形/長方形 62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29" name="テキスト ボックス 62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0" name="直線コネクタ 62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31" name="直線コネクタ 63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32" name="テキスト ボックス 63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33" name="直線コネクタ 63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34" name="テキスト ボックス 633"/>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35" name="直線コネクタ 63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168927</xdr:rowOff>
    </xdr:from>
    <xdr:ext cx="531299" cy="259045"/>
    <xdr:sp macro="" textlink="">
      <xdr:nvSpPr>
        <xdr:cNvPr id="636" name="テキスト ボックス 635"/>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37" name="直線コネクタ 63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130827</xdr:rowOff>
    </xdr:from>
    <xdr:ext cx="531299" cy="259045"/>
    <xdr:sp macro="" textlink="">
      <xdr:nvSpPr>
        <xdr:cNvPr id="638" name="テキスト ボックス 637"/>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39" name="直線コネクタ 63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89</xdr:row>
      <xdr:rowOff>92727</xdr:rowOff>
    </xdr:from>
    <xdr:ext cx="531299" cy="259045"/>
    <xdr:sp macro="" textlink="">
      <xdr:nvSpPr>
        <xdr:cNvPr id="640" name="テキスト ボックス 639"/>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1" name="直線コネクタ 64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2" name="テキスト ボックス 64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56242</xdr:rowOff>
    </xdr:from>
    <xdr:to>
      <xdr:col>23</xdr:col>
      <xdr:colOff>516889</xdr:colOff>
      <xdr:row>99</xdr:row>
      <xdr:rowOff>29990</xdr:rowOff>
    </xdr:to>
    <xdr:cxnSp macro="">
      <xdr:nvCxnSpPr>
        <xdr:cNvPr id="644" name="直線コネクタ 643"/>
        <xdr:cNvCxnSpPr/>
      </xdr:nvCxnSpPr>
      <xdr:spPr>
        <a:xfrm flipV="1">
          <a:off x="16317595" y="15486742"/>
          <a:ext cx="1269" cy="1516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33817</xdr:rowOff>
    </xdr:from>
    <xdr:ext cx="378565" cy="259045"/>
    <xdr:sp macro="" textlink="">
      <xdr:nvSpPr>
        <xdr:cNvPr id="645" name="積立金最小値テキスト"/>
        <xdr:cNvSpPr txBox="1"/>
      </xdr:nvSpPr>
      <xdr:spPr>
        <a:xfrm>
          <a:off x="16370300" y="170073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759</a:t>
          </a:r>
          <a:endParaRPr kumimoji="1" lang="ja-JP" altLang="en-US" sz="1000" b="1">
            <a:latin typeface="ＭＳ Ｐゴシック"/>
          </a:endParaRPr>
        </a:p>
      </xdr:txBody>
    </xdr:sp>
    <xdr:clientData/>
  </xdr:oneCellAnchor>
  <xdr:twoCellAnchor>
    <xdr:from>
      <xdr:col>23</xdr:col>
      <xdr:colOff>428625</xdr:colOff>
      <xdr:row>99</xdr:row>
      <xdr:rowOff>29990</xdr:rowOff>
    </xdr:from>
    <xdr:to>
      <xdr:col>23</xdr:col>
      <xdr:colOff>606425</xdr:colOff>
      <xdr:row>99</xdr:row>
      <xdr:rowOff>29990</xdr:rowOff>
    </xdr:to>
    <xdr:cxnSp macro="">
      <xdr:nvCxnSpPr>
        <xdr:cNvPr id="646" name="直線コネクタ 645"/>
        <xdr:cNvCxnSpPr/>
      </xdr:nvCxnSpPr>
      <xdr:spPr>
        <a:xfrm>
          <a:off x="16230600" y="1700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2919</xdr:rowOff>
    </xdr:from>
    <xdr:ext cx="534377" cy="259045"/>
    <xdr:sp macro="" textlink="">
      <xdr:nvSpPr>
        <xdr:cNvPr id="647" name="積立金最大値テキスト"/>
        <xdr:cNvSpPr txBox="1"/>
      </xdr:nvSpPr>
      <xdr:spPr>
        <a:xfrm>
          <a:off x="16370300" y="15261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80,381</a:t>
          </a:r>
          <a:endParaRPr kumimoji="1" lang="ja-JP" altLang="en-US" sz="1000" b="1">
            <a:latin typeface="ＭＳ Ｐゴシック"/>
          </a:endParaRPr>
        </a:p>
      </xdr:txBody>
    </xdr:sp>
    <xdr:clientData/>
  </xdr:oneCellAnchor>
  <xdr:twoCellAnchor>
    <xdr:from>
      <xdr:col>23</xdr:col>
      <xdr:colOff>428625</xdr:colOff>
      <xdr:row>90</xdr:row>
      <xdr:rowOff>56242</xdr:rowOff>
    </xdr:from>
    <xdr:to>
      <xdr:col>23</xdr:col>
      <xdr:colOff>606425</xdr:colOff>
      <xdr:row>90</xdr:row>
      <xdr:rowOff>56242</xdr:rowOff>
    </xdr:to>
    <xdr:cxnSp macro="">
      <xdr:nvCxnSpPr>
        <xdr:cNvPr id="648" name="直線コネクタ 647"/>
        <xdr:cNvCxnSpPr/>
      </xdr:nvCxnSpPr>
      <xdr:spPr>
        <a:xfrm>
          <a:off x="16230600" y="15486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94</xdr:row>
      <xdr:rowOff>110897</xdr:rowOff>
    </xdr:from>
    <xdr:to>
      <xdr:col>23</xdr:col>
      <xdr:colOff>517525</xdr:colOff>
      <xdr:row>94</xdr:row>
      <xdr:rowOff>161646</xdr:rowOff>
    </xdr:to>
    <xdr:cxnSp macro="">
      <xdr:nvCxnSpPr>
        <xdr:cNvPr id="649" name="直線コネクタ 648"/>
        <xdr:cNvCxnSpPr/>
      </xdr:nvCxnSpPr>
      <xdr:spPr>
        <a:xfrm flipV="1">
          <a:off x="15481300" y="16227197"/>
          <a:ext cx="838200" cy="50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60850</xdr:rowOff>
    </xdr:from>
    <xdr:ext cx="534377" cy="259045"/>
    <xdr:sp macro="" textlink="">
      <xdr:nvSpPr>
        <xdr:cNvPr id="650" name="積立金平均値テキスト"/>
        <xdr:cNvSpPr txBox="1"/>
      </xdr:nvSpPr>
      <xdr:spPr>
        <a:xfrm>
          <a:off x="16370300" y="165200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22,340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82423</xdr:rowOff>
    </xdr:from>
    <xdr:to>
      <xdr:col>23</xdr:col>
      <xdr:colOff>568325</xdr:colOff>
      <xdr:row>97</xdr:row>
      <xdr:rowOff>12573</xdr:rowOff>
    </xdr:to>
    <xdr:sp macro="" textlink="">
      <xdr:nvSpPr>
        <xdr:cNvPr id="651" name="フローチャート : 判断 650"/>
        <xdr:cNvSpPr/>
      </xdr:nvSpPr>
      <xdr:spPr>
        <a:xfrm>
          <a:off x="16268700" y="1654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162313</xdr:rowOff>
    </xdr:from>
    <xdr:to>
      <xdr:col>22</xdr:col>
      <xdr:colOff>365125</xdr:colOff>
      <xdr:row>94</xdr:row>
      <xdr:rowOff>161646</xdr:rowOff>
    </xdr:to>
    <xdr:cxnSp macro="">
      <xdr:nvCxnSpPr>
        <xdr:cNvPr id="652" name="直線コネクタ 651"/>
        <xdr:cNvCxnSpPr/>
      </xdr:nvCxnSpPr>
      <xdr:spPr>
        <a:xfrm>
          <a:off x="14592300" y="16107163"/>
          <a:ext cx="889000" cy="170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13081</xdr:rowOff>
    </xdr:from>
    <xdr:to>
      <xdr:col>22</xdr:col>
      <xdr:colOff>415925</xdr:colOff>
      <xdr:row>96</xdr:row>
      <xdr:rowOff>114681</xdr:rowOff>
    </xdr:to>
    <xdr:sp macro="" textlink="">
      <xdr:nvSpPr>
        <xdr:cNvPr id="653" name="フローチャート : 判断 652"/>
        <xdr:cNvSpPr/>
      </xdr:nvSpPr>
      <xdr:spPr>
        <a:xfrm>
          <a:off x="15430500" y="1647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105808</xdr:rowOff>
    </xdr:from>
    <xdr:ext cx="534377" cy="259045"/>
    <xdr:sp macro="" textlink="">
      <xdr:nvSpPr>
        <xdr:cNvPr id="654" name="テキスト ボックス 653"/>
        <xdr:cNvSpPr txBox="1"/>
      </xdr:nvSpPr>
      <xdr:spPr>
        <a:xfrm>
          <a:off x="15214111" y="16565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25,980</a:t>
          </a:r>
          <a:endParaRPr kumimoji="1" lang="ja-JP" altLang="en-US" sz="1000" b="1">
            <a:solidFill>
              <a:srgbClr val="000080"/>
            </a:solidFill>
            <a:latin typeface="ＭＳ Ｐゴシック"/>
          </a:endParaRPr>
        </a:p>
      </xdr:txBody>
    </xdr:sp>
    <xdr:clientData/>
  </xdr:oneCellAnchor>
  <xdr:twoCellAnchor>
    <xdr:from>
      <xdr:col>19</xdr:col>
      <xdr:colOff>644525</xdr:colOff>
      <xdr:row>92</xdr:row>
      <xdr:rowOff>108934</xdr:rowOff>
    </xdr:from>
    <xdr:to>
      <xdr:col>21</xdr:col>
      <xdr:colOff>161925</xdr:colOff>
      <xdr:row>93</xdr:row>
      <xdr:rowOff>162313</xdr:rowOff>
    </xdr:to>
    <xdr:cxnSp macro="">
      <xdr:nvCxnSpPr>
        <xdr:cNvPr id="655" name="直線コネクタ 654"/>
        <xdr:cNvCxnSpPr/>
      </xdr:nvCxnSpPr>
      <xdr:spPr>
        <a:xfrm>
          <a:off x="13703300" y="15882334"/>
          <a:ext cx="889000" cy="22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89</xdr:row>
      <xdr:rowOff>125476</xdr:rowOff>
    </xdr:from>
    <xdr:to>
      <xdr:col>21</xdr:col>
      <xdr:colOff>212725</xdr:colOff>
      <xdr:row>90</xdr:row>
      <xdr:rowOff>55626</xdr:rowOff>
    </xdr:to>
    <xdr:sp macro="" textlink="">
      <xdr:nvSpPr>
        <xdr:cNvPr id="656" name="フローチャート : 判断 655"/>
        <xdr:cNvSpPr/>
      </xdr:nvSpPr>
      <xdr:spPr>
        <a:xfrm>
          <a:off x="14541500" y="15384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88</xdr:row>
      <xdr:rowOff>72153</xdr:rowOff>
    </xdr:from>
    <xdr:ext cx="534377" cy="259045"/>
    <xdr:sp macro="" textlink="">
      <xdr:nvSpPr>
        <xdr:cNvPr id="657" name="テキスト ボックス 656"/>
        <xdr:cNvSpPr txBox="1"/>
      </xdr:nvSpPr>
      <xdr:spPr>
        <a:xfrm>
          <a:off x="14325111" y="15159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83,080</a:t>
          </a:r>
          <a:endParaRPr kumimoji="1" lang="ja-JP" altLang="en-US" sz="1000" b="1">
            <a:solidFill>
              <a:srgbClr val="000080"/>
            </a:solidFill>
            <a:latin typeface="ＭＳ Ｐゴシック"/>
          </a:endParaRPr>
        </a:p>
      </xdr:txBody>
    </xdr:sp>
    <xdr:clientData/>
  </xdr:oneCellAnchor>
  <xdr:twoCellAnchor>
    <xdr:from>
      <xdr:col>18</xdr:col>
      <xdr:colOff>441325</xdr:colOff>
      <xdr:row>92</xdr:row>
      <xdr:rowOff>108934</xdr:rowOff>
    </xdr:from>
    <xdr:to>
      <xdr:col>19</xdr:col>
      <xdr:colOff>644525</xdr:colOff>
      <xdr:row>94</xdr:row>
      <xdr:rowOff>67824</xdr:rowOff>
    </xdr:to>
    <xdr:cxnSp macro="">
      <xdr:nvCxnSpPr>
        <xdr:cNvPr id="658" name="直線コネクタ 657"/>
        <xdr:cNvCxnSpPr/>
      </xdr:nvCxnSpPr>
      <xdr:spPr>
        <a:xfrm flipV="1">
          <a:off x="12814300" y="15882334"/>
          <a:ext cx="889000" cy="30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153384</xdr:rowOff>
    </xdr:from>
    <xdr:to>
      <xdr:col>20</xdr:col>
      <xdr:colOff>9525</xdr:colOff>
      <xdr:row>95</xdr:row>
      <xdr:rowOff>83534</xdr:rowOff>
    </xdr:to>
    <xdr:sp macro="" textlink="">
      <xdr:nvSpPr>
        <xdr:cNvPr id="659" name="フローチャート : 判断 658"/>
        <xdr:cNvSpPr/>
      </xdr:nvSpPr>
      <xdr:spPr>
        <a:xfrm>
          <a:off x="13652500" y="16269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74661</xdr:rowOff>
    </xdr:from>
    <xdr:ext cx="534377" cy="259045"/>
    <xdr:sp macro="" textlink="">
      <xdr:nvSpPr>
        <xdr:cNvPr id="660" name="テキスト ボックス 659"/>
        <xdr:cNvSpPr txBox="1"/>
      </xdr:nvSpPr>
      <xdr:spPr>
        <a:xfrm>
          <a:off x="13436111" y="16362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36,615</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147898</xdr:rowOff>
    </xdr:from>
    <xdr:to>
      <xdr:col>18</xdr:col>
      <xdr:colOff>492125</xdr:colOff>
      <xdr:row>96</xdr:row>
      <xdr:rowOff>78048</xdr:rowOff>
    </xdr:to>
    <xdr:sp macro="" textlink="">
      <xdr:nvSpPr>
        <xdr:cNvPr id="661" name="フローチャート : 判断 660"/>
        <xdr:cNvSpPr/>
      </xdr:nvSpPr>
      <xdr:spPr>
        <a:xfrm>
          <a:off x="12763500" y="16435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69175</xdr:rowOff>
    </xdr:from>
    <xdr:ext cx="534377" cy="259045"/>
    <xdr:sp macro="" textlink="">
      <xdr:nvSpPr>
        <xdr:cNvPr id="662" name="テキスト ボックス 661"/>
        <xdr:cNvSpPr txBox="1"/>
      </xdr:nvSpPr>
      <xdr:spPr>
        <a:xfrm>
          <a:off x="12547111" y="1652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3" name="テキスト ボックス 66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4" name="テキスト ボックス 66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5" name="テキスト ボックス 66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66" name="テキスト ボックス 66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67" name="テキスト ボックス 66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94</xdr:row>
      <xdr:rowOff>60097</xdr:rowOff>
    </xdr:from>
    <xdr:to>
      <xdr:col>23</xdr:col>
      <xdr:colOff>568325</xdr:colOff>
      <xdr:row>94</xdr:row>
      <xdr:rowOff>161697</xdr:rowOff>
    </xdr:to>
    <xdr:sp macro="" textlink="">
      <xdr:nvSpPr>
        <xdr:cNvPr id="668" name="円/楕円 667"/>
        <xdr:cNvSpPr/>
      </xdr:nvSpPr>
      <xdr:spPr>
        <a:xfrm>
          <a:off x="16268700" y="1617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93</xdr:row>
      <xdr:rowOff>82974</xdr:rowOff>
    </xdr:from>
    <xdr:ext cx="534377" cy="259045"/>
    <xdr:sp macro="" textlink="">
      <xdr:nvSpPr>
        <xdr:cNvPr id="669" name="積立金該当値テキスト"/>
        <xdr:cNvSpPr txBox="1"/>
      </xdr:nvSpPr>
      <xdr:spPr>
        <a:xfrm>
          <a:off x="16370300" y="16027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41,512</a:t>
          </a:r>
          <a:endParaRPr kumimoji="1" lang="ja-JP" altLang="en-US" sz="1000" b="1">
            <a:solidFill>
              <a:srgbClr val="FF0000"/>
            </a:solidFill>
            <a:latin typeface="ＭＳ Ｐゴシック"/>
          </a:endParaRPr>
        </a:p>
      </xdr:txBody>
    </xdr:sp>
    <xdr:clientData/>
  </xdr:oneCellAnchor>
  <xdr:twoCellAnchor>
    <xdr:from>
      <xdr:col>22</xdr:col>
      <xdr:colOff>314325</xdr:colOff>
      <xdr:row>94</xdr:row>
      <xdr:rowOff>110846</xdr:rowOff>
    </xdr:from>
    <xdr:to>
      <xdr:col>22</xdr:col>
      <xdr:colOff>415925</xdr:colOff>
      <xdr:row>95</xdr:row>
      <xdr:rowOff>40996</xdr:rowOff>
    </xdr:to>
    <xdr:sp macro="" textlink="">
      <xdr:nvSpPr>
        <xdr:cNvPr id="670" name="円/楕円 669"/>
        <xdr:cNvSpPr/>
      </xdr:nvSpPr>
      <xdr:spPr>
        <a:xfrm>
          <a:off x="15430500" y="1622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93</xdr:row>
      <xdr:rowOff>57523</xdr:rowOff>
    </xdr:from>
    <xdr:ext cx="534377" cy="259045"/>
    <xdr:sp macro="" textlink="">
      <xdr:nvSpPr>
        <xdr:cNvPr id="671" name="テキスト ボックス 670"/>
        <xdr:cNvSpPr txBox="1"/>
      </xdr:nvSpPr>
      <xdr:spPr>
        <a:xfrm>
          <a:off x="15214111" y="16002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38,848</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111513</xdr:rowOff>
    </xdr:from>
    <xdr:to>
      <xdr:col>21</xdr:col>
      <xdr:colOff>212725</xdr:colOff>
      <xdr:row>94</xdr:row>
      <xdr:rowOff>41663</xdr:rowOff>
    </xdr:to>
    <xdr:sp macro="" textlink="">
      <xdr:nvSpPr>
        <xdr:cNvPr id="672" name="円/楕円 671"/>
        <xdr:cNvSpPr/>
      </xdr:nvSpPr>
      <xdr:spPr>
        <a:xfrm>
          <a:off x="14541500" y="16056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32790</xdr:rowOff>
    </xdr:from>
    <xdr:ext cx="534377" cy="259045"/>
    <xdr:sp macro="" textlink="">
      <xdr:nvSpPr>
        <xdr:cNvPr id="673" name="テキスト ボックス 672"/>
        <xdr:cNvSpPr txBox="1"/>
      </xdr:nvSpPr>
      <xdr:spPr>
        <a:xfrm>
          <a:off x="14325111" y="1614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47,813</a:t>
          </a:r>
          <a:endParaRPr kumimoji="1" lang="ja-JP" altLang="en-US" sz="1000" b="1">
            <a:solidFill>
              <a:srgbClr val="FF0000"/>
            </a:solidFill>
            <a:latin typeface="ＭＳ Ｐゴシック"/>
          </a:endParaRPr>
        </a:p>
      </xdr:txBody>
    </xdr:sp>
    <xdr:clientData/>
  </xdr:oneCellAnchor>
  <xdr:twoCellAnchor>
    <xdr:from>
      <xdr:col>19</xdr:col>
      <xdr:colOff>593725</xdr:colOff>
      <xdr:row>92</xdr:row>
      <xdr:rowOff>58134</xdr:rowOff>
    </xdr:from>
    <xdr:to>
      <xdr:col>20</xdr:col>
      <xdr:colOff>9525</xdr:colOff>
      <xdr:row>92</xdr:row>
      <xdr:rowOff>159734</xdr:rowOff>
    </xdr:to>
    <xdr:sp macro="" textlink="">
      <xdr:nvSpPr>
        <xdr:cNvPr id="674" name="円/楕円 673"/>
        <xdr:cNvSpPr/>
      </xdr:nvSpPr>
      <xdr:spPr>
        <a:xfrm>
          <a:off x="13652500" y="15831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91</xdr:row>
      <xdr:rowOff>4811</xdr:rowOff>
    </xdr:from>
    <xdr:ext cx="534377" cy="259045"/>
    <xdr:sp macro="" textlink="">
      <xdr:nvSpPr>
        <xdr:cNvPr id="675" name="テキスト ボックス 674"/>
        <xdr:cNvSpPr txBox="1"/>
      </xdr:nvSpPr>
      <xdr:spPr>
        <a:xfrm>
          <a:off x="13436111" y="15606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59,615</a:t>
          </a:r>
          <a:endParaRPr kumimoji="1" lang="ja-JP" altLang="en-US" sz="1000" b="1">
            <a:solidFill>
              <a:srgbClr val="FF0000"/>
            </a:solidFill>
            <a:latin typeface="ＭＳ Ｐゴシック"/>
          </a:endParaRPr>
        </a:p>
      </xdr:txBody>
    </xdr:sp>
    <xdr:clientData/>
  </xdr:oneCellAnchor>
  <xdr:twoCellAnchor>
    <xdr:from>
      <xdr:col>18</xdr:col>
      <xdr:colOff>390525</xdr:colOff>
      <xdr:row>94</xdr:row>
      <xdr:rowOff>17024</xdr:rowOff>
    </xdr:from>
    <xdr:to>
      <xdr:col>18</xdr:col>
      <xdr:colOff>492125</xdr:colOff>
      <xdr:row>94</xdr:row>
      <xdr:rowOff>118624</xdr:rowOff>
    </xdr:to>
    <xdr:sp macro="" textlink="">
      <xdr:nvSpPr>
        <xdr:cNvPr id="676" name="円/楕円 675"/>
        <xdr:cNvSpPr/>
      </xdr:nvSpPr>
      <xdr:spPr>
        <a:xfrm>
          <a:off x="12763500" y="16133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92</xdr:row>
      <xdr:rowOff>135151</xdr:rowOff>
    </xdr:from>
    <xdr:ext cx="534377" cy="259045"/>
    <xdr:sp macro="" textlink="">
      <xdr:nvSpPr>
        <xdr:cNvPr id="677" name="テキスト ボックス 676"/>
        <xdr:cNvSpPr txBox="1"/>
      </xdr:nvSpPr>
      <xdr:spPr>
        <a:xfrm>
          <a:off x="12547111" y="15908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43,773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78" name="正方形/長方形 67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79" name="正方形/長方形 67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0" name="正方形/長方形 67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1" name="正方形/長方形 68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2" name="正方形/長方形 68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3" name="正方形/長方形 68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4" name="正方形/長方形 68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5" name="正方形/長方形 68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86" name="テキスト ボックス 68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87" name="直線コネクタ 68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88" name="直線コネクタ 687"/>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89" name="テキスト ボックス 688"/>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0" name="直線コネクタ 689"/>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1" name="テキスト ボックス 690"/>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2" name="直線コネクタ 691"/>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3" name="テキスト ボックス 692"/>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4" name="直線コネクタ 693"/>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5" name="テキスト ボックス 694"/>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696" name="直線コネクタ 695"/>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697" name="テキスト ボックス 696"/>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698" name="直線コネクタ 69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699" name="テキスト ボックス 698"/>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0"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85598</xdr:rowOff>
    </xdr:from>
    <xdr:to>
      <xdr:col>32</xdr:col>
      <xdr:colOff>186689</xdr:colOff>
      <xdr:row>39</xdr:row>
      <xdr:rowOff>44450</xdr:rowOff>
    </xdr:to>
    <xdr:cxnSp macro="">
      <xdr:nvCxnSpPr>
        <xdr:cNvPr id="701" name="直線コネクタ 700"/>
        <xdr:cNvCxnSpPr/>
      </xdr:nvCxnSpPr>
      <xdr:spPr>
        <a:xfrm flipV="1">
          <a:off x="22159595" y="5229098"/>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2"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3" name="直線コネクタ 702"/>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32275</xdr:rowOff>
    </xdr:from>
    <xdr:ext cx="534377" cy="259045"/>
    <xdr:sp macro="" textlink="">
      <xdr:nvSpPr>
        <xdr:cNvPr id="704" name="投資及び出資金最大値テキスト"/>
        <xdr:cNvSpPr txBox="1"/>
      </xdr:nvSpPr>
      <xdr:spPr>
        <a:xfrm>
          <a:off x="22212300" y="500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a:t>
          </a:r>
          <a:endParaRPr kumimoji="1" lang="ja-JP" altLang="en-US" sz="1000" b="1">
            <a:latin typeface="ＭＳ Ｐゴシック"/>
          </a:endParaRPr>
        </a:p>
      </xdr:txBody>
    </xdr:sp>
    <xdr:clientData/>
  </xdr:oneCellAnchor>
  <xdr:twoCellAnchor>
    <xdr:from>
      <xdr:col>32</xdr:col>
      <xdr:colOff>98425</xdr:colOff>
      <xdr:row>30</xdr:row>
      <xdr:rowOff>85598</xdr:rowOff>
    </xdr:from>
    <xdr:to>
      <xdr:col>32</xdr:col>
      <xdr:colOff>276225</xdr:colOff>
      <xdr:row>30</xdr:row>
      <xdr:rowOff>85598</xdr:rowOff>
    </xdr:to>
    <xdr:cxnSp macro="">
      <xdr:nvCxnSpPr>
        <xdr:cNvPr id="705" name="直線コネクタ 704"/>
        <xdr:cNvCxnSpPr/>
      </xdr:nvCxnSpPr>
      <xdr:spPr>
        <a:xfrm>
          <a:off x="22072600" y="5229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06" name="直線コネクタ 705"/>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12082</xdr:rowOff>
    </xdr:from>
    <xdr:ext cx="469744" cy="259045"/>
    <xdr:sp macro="" textlink="">
      <xdr:nvSpPr>
        <xdr:cNvPr id="707" name="投資及び出資金平均値テキスト"/>
        <xdr:cNvSpPr txBox="1"/>
      </xdr:nvSpPr>
      <xdr:spPr>
        <a:xfrm>
          <a:off x="22212300" y="635573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1,385</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160655</xdr:rowOff>
    </xdr:from>
    <xdr:to>
      <xdr:col>32</xdr:col>
      <xdr:colOff>238125</xdr:colOff>
      <xdr:row>38</xdr:row>
      <xdr:rowOff>90805</xdr:rowOff>
    </xdr:to>
    <xdr:sp macro="" textlink="">
      <xdr:nvSpPr>
        <xdr:cNvPr id="708" name="フローチャート : 判断 707"/>
        <xdr:cNvSpPr/>
      </xdr:nvSpPr>
      <xdr:spPr>
        <a:xfrm>
          <a:off x="22110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09" name="直線コネクタ 708"/>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31115</xdr:rowOff>
    </xdr:from>
    <xdr:to>
      <xdr:col>31</xdr:col>
      <xdr:colOff>85725</xdr:colOff>
      <xdr:row>38</xdr:row>
      <xdr:rowOff>132715</xdr:rowOff>
    </xdr:to>
    <xdr:sp macro="" textlink="">
      <xdr:nvSpPr>
        <xdr:cNvPr id="710" name="フローチャート : 判断 709"/>
        <xdr:cNvSpPr/>
      </xdr:nvSpPr>
      <xdr:spPr>
        <a:xfrm>
          <a:off x="21272500" y="654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149242</xdr:rowOff>
    </xdr:from>
    <xdr:ext cx="469744" cy="259045"/>
    <xdr:sp macro="" textlink="">
      <xdr:nvSpPr>
        <xdr:cNvPr id="711" name="テキスト ボックス 710"/>
        <xdr:cNvSpPr txBox="1"/>
      </xdr:nvSpPr>
      <xdr:spPr>
        <a:xfrm>
          <a:off x="21088427" y="632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1,055</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2" name="直線コネクタ 711"/>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10922</xdr:rowOff>
    </xdr:from>
    <xdr:to>
      <xdr:col>29</xdr:col>
      <xdr:colOff>568325</xdr:colOff>
      <xdr:row>38</xdr:row>
      <xdr:rowOff>112522</xdr:rowOff>
    </xdr:to>
    <xdr:sp macro="" textlink="">
      <xdr:nvSpPr>
        <xdr:cNvPr id="713" name="フローチャート : 判断 712"/>
        <xdr:cNvSpPr/>
      </xdr:nvSpPr>
      <xdr:spPr>
        <a:xfrm>
          <a:off x="20383500" y="6526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129049</xdr:rowOff>
    </xdr:from>
    <xdr:ext cx="469744" cy="259045"/>
    <xdr:sp macro="" textlink="">
      <xdr:nvSpPr>
        <xdr:cNvPr id="714" name="テキスト ボックス 713"/>
        <xdr:cNvSpPr txBox="1"/>
      </xdr:nvSpPr>
      <xdr:spPr>
        <a:xfrm>
          <a:off x="20199427" y="63012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1,214</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5" name="直線コネクタ 714"/>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153162</xdr:rowOff>
    </xdr:from>
    <xdr:to>
      <xdr:col>28</xdr:col>
      <xdr:colOff>365125</xdr:colOff>
      <xdr:row>38</xdr:row>
      <xdr:rowOff>83312</xdr:rowOff>
    </xdr:to>
    <xdr:sp macro="" textlink="">
      <xdr:nvSpPr>
        <xdr:cNvPr id="716" name="フローチャート : 判断 715"/>
        <xdr:cNvSpPr/>
      </xdr:nvSpPr>
      <xdr:spPr>
        <a:xfrm>
          <a:off x="19494500" y="6496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99839</xdr:rowOff>
    </xdr:from>
    <xdr:ext cx="469744" cy="259045"/>
    <xdr:sp macro="" textlink="">
      <xdr:nvSpPr>
        <xdr:cNvPr id="717" name="テキスト ボックス 716"/>
        <xdr:cNvSpPr txBox="1"/>
      </xdr:nvSpPr>
      <xdr:spPr>
        <a:xfrm>
          <a:off x="19310427" y="62720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1,444</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15113</xdr:rowOff>
    </xdr:from>
    <xdr:to>
      <xdr:col>27</xdr:col>
      <xdr:colOff>161925</xdr:colOff>
      <xdr:row>38</xdr:row>
      <xdr:rowOff>116713</xdr:rowOff>
    </xdr:to>
    <xdr:sp macro="" textlink="">
      <xdr:nvSpPr>
        <xdr:cNvPr id="718" name="フローチャート : 判断 717"/>
        <xdr:cNvSpPr/>
      </xdr:nvSpPr>
      <xdr:spPr>
        <a:xfrm>
          <a:off x="18605500" y="6530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133240</xdr:rowOff>
    </xdr:from>
    <xdr:ext cx="469744" cy="259045"/>
    <xdr:sp macro="" textlink="">
      <xdr:nvSpPr>
        <xdr:cNvPr id="719" name="テキスト ボックス 718"/>
        <xdr:cNvSpPr txBox="1"/>
      </xdr:nvSpPr>
      <xdr:spPr>
        <a:xfrm>
          <a:off x="18421427" y="6305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0" name="テキスト ボックス 71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1" name="テキスト ボックス 72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2" name="テキスト ボックス 72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3" name="テキスト ボックス 72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4" name="テキスト ボックス 72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5" name="円/楕円 724"/>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26"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27" name="円/楕円 726"/>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28" name="テキスト ボックス 727"/>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29" name="円/楕円 728"/>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0" name="テキスト ボックス 729"/>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1" name="円/楕円 730"/>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2" name="テキスト ボックス 731"/>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3" name="円/楕円 732"/>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4" name="テキスト ボックス 733"/>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5" name="正方形/長方形 73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36" name="正方形/長方形 73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37" name="正方形/長方形 73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38" name="正方形/長方形 73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39" name="正方形/長方形 73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0" name="正方形/長方形 73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1" name="正方形/長方形 74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8,481</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2" name="正方形/長方形 74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3" name="テキスト ボックス 74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4" name="直線コネクタ 74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45" name="直線コネクタ 744"/>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46" name="テキスト ボックス 745"/>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47" name="直線コネクタ 746"/>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48" name="テキスト ボックス 747"/>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49" name="直線コネクタ 748"/>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50" name="テキスト ボックス 749"/>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51" name="直線コネクタ 750"/>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52" name="テキスト ボックス 751"/>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53" name="直線コネクタ 752"/>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54" name="テキスト ボックス 753"/>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55" name="直線コネクタ 754"/>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56" name="テキスト ボックス 755"/>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7" name="直線コネクタ 75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58" name="テキスト ボックス 757"/>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59"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140026</xdr:rowOff>
    </xdr:from>
    <xdr:to>
      <xdr:col>32</xdr:col>
      <xdr:colOff>186689</xdr:colOff>
      <xdr:row>59</xdr:row>
      <xdr:rowOff>98878</xdr:rowOff>
    </xdr:to>
    <xdr:cxnSp macro="">
      <xdr:nvCxnSpPr>
        <xdr:cNvPr id="760" name="直線コネクタ 759"/>
        <xdr:cNvCxnSpPr/>
      </xdr:nvCxnSpPr>
      <xdr:spPr>
        <a:xfrm flipV="1">
          <a:off x="22159595" y="8712526"/>
          <a:ext cx="1269" cy="1501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61"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62" name="直線コネクタ 761"/>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86703</xdr:rowOff>
    </xdr:from>
    <xdr:ext cx="534377" cy="259045"/>
    <xdr:sp macro="" textlink="">
      <xdr:nvSpPr>
        <xdr:cNvPr id="763" name="貸付金最大値テキスト"/>
        <xdr:cNvSpPr txBox="1"/>
      </xdr:nvSpPr>
      <xdr:spPr>
        <a:xfrm>
          <a:off x="22212300" y="848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45,990</a:t>
          </a:r>
          <a:endParaRPr kumimoji="1" lang="ja-JP" altLang="en-US" sz="1000" b="1">
            <a:latin typeface="ＭＳ Ｐゴシック"/>
          </a:endParaRPr>
        </a:p>
      </xdr:txBody>
    </xdr:sp>
    <xdr:clientData/>
  </xdr:oneCellAnchor>
  <xdr:twoCellAnchor>
    <xdr:from>
      <xdr:col>32</xdr:col>
      <xdr:colOff>98425</xdr:colOff>
      <xdr:row>50</xdr:row>
      <xdr:rowOff>140026</xdr:rowOff>
    </xdr:from>
    <xdr:to>
      <xdr:col>32</xdr:col>
      <xdr:colOff>276225</xdr:colOff>
      <xdr:row>50</xdr:row>
      <xdr:rowOff>140026</xdr:rowOff>
    </xdr:to>
    <xdr:cxnSp macro="">
      <xdr:nvCxnSpPr>
        <xdr:cNvPr id="764" name="直線コネクタ 763"/>
        <xdr:cNvCxnSpPr/>
      </xdr:nvCxnSpPr>
      <xdr:spPr>
        <a:xfrm>
          <a:off x="22072600" y="87125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96364</xdr:rowOff>
    </xdr:from>
    <xdr:to>
      <xdr:col>32</xdr:col>
      <xdr:colOff>187325</xdr:colOff>
      <xdr:row>59</xdr:row>
      <xdr:rowOff>96593</xdr:rowOff>
    </xdr:to>
    <xdr:cxnSp macro="">
      <xdr:nvCxnSpPr>
        <xdr:cNvPr id="765" name="直線コネクタ 764"/>
        <xdr:cNvCxnSpPr/>
      </xdr:nvCxnSpPr>
      <xdr:spPr>
        <a:xfrm>
          <a:off x="21323300" y="10211914"/>
          <a:ext cx="8382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3029</xdr:rowOff>
    </xdr:from>
    <xdr:ext cx="469744" cy="259045"/>
    <xdr:sp macro="" textlink="">
      <xdr:nvSpPr>
        <xdr:cNvPr id="766" name="貸付金平均値テキスト"/>
        <xdr:cNvSpPr txBox="1"/>
      </xdr:nvSpPr>
      <xdr:spPr>
        <a:xfrm>
          <a:off x="22212300" y="99471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2,080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151602</xdr:rowOff>
    </xdr:from>
    <xdr:to>
      <xdr:col>32</xdr:col>
      <xdr:colOff>238125</xdr:colOff>
      <xdr:row>59</xdr:row>
      <xdr:rowOff>81752</xdr:rowOff>
    </xdr:to>
    <xdr:sp macro="" textlink="">
      <xdr:nvSpPr>
        <xdr:cNvPr id="767" name="フローチャート : 判断 766"/>
        <xdr:cNvSpPr/>
      </xdr:nvSpPr>
      <xdr:spPr>
        <a:xfrm>
          <a:off x="22110700" y="100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96364</xdr:rowOff>
    </xdr:from>
    <xdr:to>
      <xdr:col>31</xdr:col>
      <xdr:colOff>34925</xdr:colOff>
      <xdr:row>59</xdr:row>
      <xdr:rowOff>96495</xdr:rowOff>
    </xdr:to>
    <xdr:cxnSp macro="">
      <xdr:nvCxnSpPr>
        <xdr:cNvPr id="768" name="直線コネクタ 767"/>
        <xdr:cNvCxnSpPr/>
      </xdr:nvCxnSpPr>
      <xdr:spPr>
        <a:xfrm flipV="1">
          <a:off x="20434300" y="10211914"/>
          <a:ext cx="889000" cy="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133379</xdr:rowOff>
    </xdr:from>
    <xdr:to>
      <xdr:col>31</xdr:col>
      <xdr:colOff>85725</xdr:colOff>
      <xdr:row>59</xdr:row>
      <xdr:rowOff>63529</xdr:rowOff>
    </xdr:to>
    <xdr:sp macro="" textlink="">
      <xdr:nvSpPr>
        <xdr:cNvPr id="769" name="フローチャート : 判断 768"/>
        <xdr:cNvSpPr/>
      </xdr:nvSpPr>
      <xdr:spPr>
        <a:xfrm>
          <a:off x="21272500" y="10077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57</xdr:row>
      <xdr:rowOff>80056</xdr:rowOff>
    </xdr:from>
    <xdr:ext cx="469744" cy="259045"/>
    <xdr:sp macro="" textlink="">
      <xdr:nvSpPr>
        <xdr:cNvPr id="770" name="テキスト ボックス 769"/>
        <xdr:cNvSpPr txBox="1"/>
      </xdr:nvSpPr>
      <xdr:spPr>
        <a:xfrm>
          <a:off x="21088427" y="9852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2,638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96495</xdr:rowOff>
    </xdr:from>
    <xdr:to>
      <xdr:col>29</xdr:col>
      <xdr:colOff>517525</xdr:colOff>
      <xdr:row>59</xdr:row>
      <xdr:rowOff>96658</xdr:rowOff>
    </xdr:to>
    <xdr:cxnSp macro="">
      <xdr:nvCxnSpPr>
        <xdr:cNvPr id="771" name="直線コネクタ 770"/>
        <xdr:cNvCxnSpPr/>
      </xdr:nvCxnSpPr>
      <xdr:spPr>
        <a:xfrm flipV="1">
          <a:off x="19545300" y="10212045"/>
          <a:ext cx="889000" cy="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107808</xdr:rowOff>
    </xdr:from>
    <xdr:to>
      <xdr:col>29</xdr:col>
      <xdr:colOff>568325</xdr:colOff>
      <xdr:row>59</xdr:row>
      <xdr:rowOff>37958</xdr:rowOff>
    </xdr:to>
    <xdr:sp macro="" textlink="">
      <xdr:nvSpPr>
        <xdr:cNvPr id="772" name="フローチャート : 判断 771"/>
        <xdr:cNvSpPr/>
      </xdr:nvSpPr>
      <xdr:spPr>
        <a:xfrm>
          <a:off x="20383500" y="10051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57</xdr:row>
      <xdr:rowOff>54485</xdr:rowOff>
    </xdr:from>
    <xdr:ext cx="469744" cy="259045"/>
    <xdr:sp macro="" textlink="">
      <xdr:nvSpPr>
        <xdr:cNvPr id="773" name="テキスト ボックス 772"/>
        <xdr:cNvSpPr txBox="1"/>
      </xdr:nvSpPr>
      <xdr:spPr>
        <a:xfrm>
          <a:off x="20199427" y="9827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96168</xdr:rowOff>
    </xdr:from>
    <xdr:to>
      <xdr:col>28</xdr:col>
      <xdr:colOff>314325</xdr:colOff>
      <xdr:row>59</xdr:row>
      <xdr:rowOff>96658</xdr:rowOff>
    </xdr:to>
    <xdr:cxnSp macro="">
      <xdr:nvCxnSpPr>
        <xdr:cNvPr id="774" name="直線コネクタ 773"/>
        <xdr:cNvCxnSpPr/>
      </xdr:nvCxnSpPr>
      <xdr:spPr>
        <a:xfrm>
          <a:off x="18656300" y="10211718"/>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106208</xdr:rowOff>
    </xdr:from>
    <xdr:to>
      <xdr:col>28</xdr:col>
      <xdr:colOff>365125</xdr:colOff>
      <xdr:row>59</xdr:row>
      <xdr:rowOff>36358</xdr:rowOff>
    </xdr:to>
    <xdr:sp macro="" textlink="">
      <xdr:nvSpPr>
        <xdr:cNvPr id="775" name="フローチャート : 判断 774"/>
        <xdr:cNvSpPr/>
      </xdr:nvSpPr>
      <xdr:spPr>
        <a:xfrm>
          <a:off x="19494500" y="10050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57</xdr:row>
      <xdr:rowOff>52885</xdr:rowOff>
    </xdr:from>
    <xdr:ext cx="469744" cy="259045"/>
    <xdr:sp macro="" textlink="">
      <xdr:nvSpPr>
        <xdr:cNvPr id="776" name="テキスト ボックス 775"/>
        <xdr:cNvSpPr txBox="1"/>
      </xdr:nvSpPr>
      <xdr:spPr>
        <a:xfrm>
          <a:off x="19310427" y="9825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3,470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97097</xdr:rowOff>
    </xdr:from>
    <xdr:to>
      <xdr:col>27</xdr:col>
      <xdr:colOff>161925</xdr:colOff>
      <xdr:row>59</xdr:row>
      <xdr:rowOff>27247</xdr:rowOff>
    </xdr:to>
    <xdr:sp macro="" textlink="">
      <xdr:nvSpPr>
        <xdr:cNvPr id="777" name="フローチャート : 判断 776"/>
        <xdr:cNvSpPr/>
      </xdr:nvSpPr>
      <xdr:spPr>
        <a:xfrm>
          <a:off x="18605500" y="10041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57</xdr:row>
      <xdr:rowOff>43774</xdr:rowOff>
    </xdr:from>
    <xdr:ext cx="469744" cy="259045"/>
    <xdr:sp macro="" textlink="">
      <xdr:nvSpPr>
        <xdr:cNvPr id="778" name="テキスト ボックス 777"/>
        <xdr:cNvSpPr txBox="1"/>
      </xdr:nvSpPr>
      <xdr:spPr>
        <a:xfrm>
          <a:off x="18421427" y="98164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3,749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79" name="テキスト ボックス 77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0" name="テキスト ボックス 77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1" name="テキスト ボックス 78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2" name="テキスト ボックス 78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3" name="テキスト ボックス 78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45793</xdr:rowOff>
    </xdr:from>
    <xdr:to>
      <xdr:col>32</xdr:col>
      <xdr:colOff>238125</xdr:colOff>
      <xdr:row>59</xdr:row>
      <xdr:rowOff>147393</xdr:rowOff>
    </xdr:to>
    <xdr:sp macro="" textlink="">
      <xdr:nvSpPr>
        <xdr:cNvPr id="784" name="円/楕円 783"/>
        <xdr:cNvSpPr/>
      </xdr:nvSpPr>
      <xdr:spPr>
        <a:xfrm>
          <a:off x="22110700" y="1016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132170</xdr:rowOff>
    </xdr:from>
    <xdr:ext cx="313932" cy="259045"/>
    <xdr:sp macro="" textlink="">
      <xdr:nvSpPr>
        <xdr:cNvPr id="785" name="貸付金該当値テキスト"/>
        <xdr:cNvSpPr txBox="1"/>
      </xdr:nvSpPr>
      <xdr:spPr>
        <a:xfrm>
          <a:off x="22212300" y="100762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70</a:t>
          </a:r>
          <a:endParaRPr kumimoji="1" lang="ja-JP" altLang="en-US" sz="1000" b="1">
            <a:solidFill>
              <a:srgbClr val="FF0000"/>
            </a:solidFill>
            <a:latin typeface="ＭＳ Ｐゴシック"/>
          </a:endParaRPr>
        </a:p>
      </xdr:txBody>
    </xdr:sp>
    <xdr:clientData/>
  </xdr:oneCellAnchor>
  <xdr:twoCellAnchor>
    <xdr:from>
      <xdr:col>30</xdr:col>
      <xdr:colOff>669925</xdr:colOff>
      <xdr:row>59</xdr:row>
      <xdr:rowOff>45564</xdr:rowOff>
    </xdr:from>
    <xdr:to>
      <xdr:col>31</xdr:col>
      <xdr:colOff>85725</xdr:colOff>
      <xdr:row>59</xdr:row>
      <xdr:rowOff>147164</xdr:rowOff>
    </xdr:to>
    <xdr:sp macro="" textlink="">
      <xdr:nvSpPr>
        <xdr:cNvPr id="786" name="円/楕円 785"/>
        <xdr:cNvSpPr/>
      </xdr:nvSpPr>
      <xdr:spPr>
        <a:xfrm>
          <a:off x="21272500" y="10161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138291</xdr:rowOff>
    </xdr:from>
    <xdr:ext cx="313932" cy="259045"/>
    <xdr:sp macro="" textlink="">
      <xdr:nvSpPr>
        <xdr:cNvPr id="787" name="テキスト ボックス 786"/>
        <xdr:cNvSpPr txBox="1"/>
      </xdr:nvSpPr>
      <xdr:spPr>
        <a:xfrm>
          <a:off x="21166333" y="102538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29</xdr:col>
      <xdr:colOff>466725</xdr:colOff>
      <xdr:row>59</xdr:row>
      <xdr:rowOff>45695</xdr:rowOff>
    </xdr:from>
    <xdr:to>
      <xdr:col>29</xdr:col>
      <xdr:colOff>568325</xdr:colOff>
      <xdr:row>59</xdr:row>
      <xdr:rowOff>147295</xdr:rowOff>
    </xdr:to>
    <xdr:sp macro="" textlink="">
      <xdr:nvSpPr>
        <xdr:cNvPr id="788" name="円/楕円 787"/>
        <xdr:cNvSpPr/>
      </xdr:nvSpPr>
      <xdr:spPr>
        <a:xfrm>
          <a:off x="20383500" y="10161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59</xdr:row>
      <xdr:rowOff>138422</xdr:rowOff>
    </xdr:from>
    <xdr:ext cx="313932" cy="259045"/>
    <xdr:sp macro="" textlink="">
      <xdr:nvSpPr>
        <xdr:cNvPr id="789" name="テキスト ボックス 788"/>
        <xdr:cNvSpPr txBox="1"/>
      </xdr:nvSpPr>
      <xdr:spPr>
        <a:xfrm>
          <a:off x="20277333" y="102539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28</xdr:col>
      <xdr:colOff>263525</xdr:colOff>
      <xdr:row>59</xdr:row>
      <xdr:rowOff>45858</xdr:rowOff>
    </xdr:from>
    <xdr:to>
      <xdr:col>28</xdr:col>
      <xdr:colOff>365125</xdr:colOff>
      <xdr:row>59</xdr:row>
      <xdr:rowOff>147458</xdr:rowOff>
    </xdr:to>
    <xdr:sp macro="" textlink="">
      <xdr:nvSpPr>
        <xdr:cNvPr id="790" name="円/楕円 789"/>
        <xdr:cNvSpPr/>
      </xdr:nvSpPr>
      <xdr:spPr>
        <a:xfrm>
          <a:off x="19494500" y="10161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59</xdr:row>
      <xdr:rowOff>138585</xdr:rowOff>
    </xdr:from>
    <xdr:ext cx="313932" cy="259045"/>
    <xdr:sp macro="" textlink="">
      <xdr:nvSpPr>
        <xdr:cNvPr id="791" name="テキスト ボックス 790"/>
        <xdr:cNvSpPr txBox="1"/>
      </xdr:nvSpPr>
      <xdr:spPr>
        <a:xfrm>
          <a:off x="19388333" y="1025413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27</xdr:col>
      <xdr:colOff>60325</xdr:colOff>
      <xdr:row>59</xdr:row>
      <xdr:rowOff>45368</xdr:rowOff>
    </xdr:from>
    <xdr:to>
      <xdr:col>27</xdr:col>
      <xdr:colOff>161925</xdr:colOff>
      <xdr:row>59</xdr:row>
      <xdr:rowOff>146968</xdr:rowOff>
    </xdr:to>
    <xdr:sp macro="" textlink="">
      <xdr:nvSpPr>
        <xdr:cNvPr id="792" name="円/楕円 791"/>
        <xdr:cNvSpPr/>
      </xdr:nvSpPr>
      <xdr:spPr>
        <a:xfrm>
          <a:off x="18605500" y="10160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59</xdr:row>
      <xdr:rowOff>138095</xdr:rowOff>
    </xdr:from>
    <xdr:ext cx="313932" cy="259045"/>
    <xdr:sp macro="" textlink="">
      <xdr:nvSpPr>
        <xdr:cNvPr id="793" name="テキスト ボックス 792"/>
        <xdr:cNvSpPr txBox="1"/>
      </xdr:nvSpPr>
      <xdr:spPr>
        <a:xfrm>
          <a:off x="18499333" y="102536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4" name="正方形/長方形 793"/>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5" name="正方形/長方形 794"/>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6" name="正方形/長方形 795"/>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31/54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7" name="正方形/長方形 796"/>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798" name="正方形/長方形 797"/>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799" name="正方形/長方形 798"/>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0" name="正方形/長方形 799"/>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50,358</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1" name="正方形/長方形 800"/>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2" name="テキスト ボックス 801"/>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3" name="直線コネクタ 802"/>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79</xdr:row>
      <xdr:rowOff>44450</xdr:rowOff>
    </xdr:from>
    <xdr:to>
      <xdr:col>33</xdr:col>
      <xdr:colOff>314325</xdr:colOff>
      <xdr:row>79</xdr:row>
      <xdr:rowOff>44450</xdr:rowOff>
    </xdr:to>
    <xdr:cxnSp macro="">
      <xdr:nvCxnSpPr>
        <xdr:cNvPr id="804" name="直線コネクタ 803"/>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78</xdr:row>
      <xdr:rowOff>73677</xdr:rowOff>
    </xdr:from>
    <xdr:ext cx="248786" cy="259045"/>
    <xdr:sp macro="" textlink="">
      <xdr:nvSpPr>
        <xdr:cNvPr id="805" name="テキスト ボックス 804"/>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6" name="直線コネクタ 805"/>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07" name="テキスト ボックス 806"/>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08" name="直線コネクタ 807"/>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168927</xdr:rowOff>
    </xdr:from>
    <xdr:ext cx="595419" cy="259045"/>
    <xdr:sp macro="" textlink="">
      <xdr:nvSpPr>
        <xdr:cNvPr id="809" name="テキスト ボックス 808"/>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0" name="直線コネクタ 809"/>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1" name="テキスト ボックス 810"/>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2" name="直線コネクタ 811"/>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3" name="テキスト ボックス 812"/>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4" name="直線コネクタ 81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5" name="テキスト ボックス 81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71</xdr:row>
      <xdr:rowOff>23007</xdr:rowOff>
    </xdr:from>
    <xdr:to>
      <xdr:col>32</xdr:col>
      <xdr:colOff>186689</xdr:colOff>
      <xdr:row>78</xdr:row>
      <xdr:rowOff>119698</xdr:rowOff>
    </xdr:to>
    <xdr:cxnSp macro="">
      <xdr:nvCxnSpPr>
        <xdr:cNvPr id="817" name="直線コネクタ 816"/>
        <xdr:cNvCxnSpPr/>
      </xdr:nvCxnSpPr>
      <xdr:spPr>
        <a:xfrm flipV="1">
          <a:off x="22159595" y="12195957"/>
          <a:ext cx="1269" cy="1296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123525</xdr:rowOff>
    </xdr:from>
    <xdr:ext cx="534377" cy="259045"/>
    <xdr:sp macro="" textlink="">
      <xdr:nvSpPr>
        <xdr:cNvPr id="818" name="繰出金最小値テキスト"/>
        <xdr:cNvSpPr txBox="1"/>
      </xdr:nvSpPr>
      <xdr:spPr>
        <a:xfrm>
          <a:off x="22212300" y="13496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12,625</a:t>
          </a:r>
          <a:endParaRPr kumimoji="1" lang="ja-JP" altLang="en-US" sz="1000" b="1">
            <a:latin typeface="ＭＳ Ｐゴシック"/>
          </a:endParaRPr>
        </a:p>
      </xdr:txBody>
    </xdr:sp>
    <xdr:clientData/>
  </xdr:oneCellAnchor>
  <xdr:twoCellAnchor>
    <xdr:from>
      <xdr:col>32</xdr:col>
      <xdr:colOff>98425</xdr:colOff>
      <xdr:row>78</xdr:row>
      <xdr:rowOff>119698</xdr:rowOff>
    </xdr:from>
    <xdr:to>
      <xdr:col>32</xdr:col>
      <xdr:colOff>276225</xdr:colOff>
      <xdr:row>78</xdr:row>
      <xdr:rowOff>119698</xdr:rowOff>
    </xdr:to>
    <xdr:cxnSp macro="">
      <xdr:nvCxnSpPr>
        <xdr:cNvPr id="819" name="直線コネクタ 818"/>
        <xdr:cNvCxnSpPr/>
      </xdr:nvCxnSpPr>
      <xdr:spPr>
        <a:xfrm>
          <a:off x="22072600" y="1349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141134</xdr:rowOff>
    </xdr:from>
    <xdr:ext cx="599010" cy="259045"/>
    <xdr:sp macro="" textlink="">
      <xdr:nvSpPr>
        <xdr:cNvPr id="820" name="繰出金最大値テキスト"/>
        <xdr:cNvSpPr txBox="1"/>
      </xdr:nvSpPr>
      <xdr:spPr>
        <a:xfrm>
          <a:off x="22212300" y="11971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182,814</a:t>
          </a:r>
          <a:endParaRPr kumimoji="1" lang="ja-JP" altLang="en-US" sz="1000" b="1">
            <a:latin typeface="ＭＳ Ｐゴシック"/>
          </a:endParaRPr>
        </a:p>
      </xdr:txBody>
    </xdr:sp>
    <xdr:clientData/>
  </xdr:oneCellAnchor>
  <xdr:twoCellAnchor>
    <xdr:from>
      <xdr:col>32</xdr:col>
      <xdr:colOff>98425</xdr:colOff>
      <xdr:row>71</xdr:row>
      <xdr:rowOff>23007</xdr:rowOff>
    </xdr:from>
    <xdr:to>
      <xdr:col>32</xdr:col>
      <xdr:colOff>276225</xdr:colOff>
      <xdr:row>71</xdr:row>
      <xdr:rowOff>23007</xdr:rowOff>
    </xdr:to>
    <xdr:cxnSp macro="">
      <xdr:nvCxnSpPr>
        <xdr:cNvPr id="821" name="直線コネクタ 820"/>
        <xdr:cNvCxnSpPr/>
      </xdr:nvCxnSpPr>
      <xdr:spPr>
        <a:xfrm>
          <a:off x="22072600" y="1219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76</xdr:row>
      <xdr:rowOff>149713</xdr:rowOff>
    </xdr:from>
    <xdr:to>
      <xdr:col>32</xdr:col>
      <xdr:colOff>187325</xdr:colOff>
      <xdr:row>76</xdr:row>
      <xdr:rowOff>151259</xdr:rowOff>
    </xdr:to>
    <xdr:cxnSp macro="">
      <xdr:nvCxnSpPr>
        <xdr:cNvPr id="822" name="直線コネクタ 821"/>
        <xdr:cNvCxnSpPr/>
      </xdr:nvCxnSpPr>
      <xdr:spPr>
        <a:xfrm>
          <a:off x="21323300" y="13179913"/>
          <a:ext cx="838200" cy="15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75</xdr:row>
      <xdr:rowOff>88985</xdr:rowOff>
    </xdr:from>
    <xdr:ext cx="534377" cy="259045"/>
    <xdr:sp macro="" textlink="">
      <xdr:nvSpPr>
        <xdr:cNvPr id="823" name="繰出金平均値テキスト"/>
        <xdr:cNvSpPr txBox="1"/>
      </xdr:nvSpPr>
      <xdr:spPr>
        <a:xfrm>
          <a:off x="22212300" y="1294773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57,991</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66109</xdr:rowOff>
    </xdr:from>
    <xdr:to>
      <xdr:col>32</xdr:col>
      <xdr:colOff>238125</xdr:colOff>
      <xdr:row>76</xdr:row>
      <xdr:rowOff>167709</xdr:rowOff>
    </xdr:to>
    <xdr:sp macro="" textlink="">
      <xdr:nvSpPr>
        <xdr:cNvPr id="824" name="フローチャート : 判断 823"/>
        <xdr:cNvSpPr/>
      </xdr:nvSpPr>
      <xdr:spPr>
        <a:xfrm>
          <a:off x="22110700" y="13096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76</xdr:row>
      <xdr:rowOff>149713</xdr:rowOff>
    </xdr:from>
    <xdr:to>
      <xdr:col>31</xdr:col>
      <xdr:colOff>34925</xdr:colOff>
      <xdr:row>76</xdr:row>
      <xdr:rowOff>155809</xdr:rowOff>
    </xdr:to>
    <xdr:cxnSp macro="">
      <xdr:nvCxnSpPr>
        <xdr:cNvPr id="825" name="直線コネクタ 824"/>
        <xdr:cNvCxnSpPr/>
      </xdr:nvCxnSpPr>
      <xdr:spPr>
        <a:xfrm flipV="1">
          <a:off x="20434300" y="13179913"/>
          <a:ext cx="88900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44833</xdr:rowOff>
    </xdr:from>
    <xdr:to>
      <xdr:col>31</xdr:col>
      <xdr:colOff>85725</xdr:colOff>
      <xdr:row>76</xdr:row>
      <xdr:rowOff>146433</xdr:rowOff>
    </xdr:to>
    <xdr:sp macro="" textlink="">
      <xdr:nvSpPr>
        <xdr:cNvPr id="826" name="フローチャート : 判断 825"/>
        <xdr:cNvSpPr/>
      </xdr:nvSpPr>
      <xdr:spPr>
        <a:xfrm>
          <a:off x="21272500" y="1307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162961</xdr:rowOff>
    </xdr:from>
    <xdr:ext cx="534377" cy="259045"/>
    <xdr:sp macro="" textlink="">
      <xdr:nvSpPr>
        <xdr:cNvPr id="827" name="テキスト ボックス 826"/>
        <xdr:cNvSpPr txBox="1"/>
      </xdr:nvSpPr>
      <xdr:spPr>
        <a:xfrm>
          <a:off x="21056111" y="12850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60,783</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155809</xdr:rowOff>
    </xdr:from>
    <xdr:to>
      <xdr:col>29</xdr:col>
      <xdr:colOff>517525</xdr:colOff>
      <xdr:row>77</xdr:row>
      <xdr:rowOff>6983</xdr:rowOff>
    </xdr:to>
    <xdr:cxnSp macro="">
      <xdr:nvCxnSpPr>
        <xdr:cNvPr id="828" name="直線コネクタ 827"/>
        <xdr:cNvCxnSpPr/>
      </xdr:nvCxnSpPr>
      <xdr:spPr>
        <a:xfrm flipV="1">
          <a:off x="19545300" y="13186009"/>
          <a:ext cx="889000" cy="226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41335</xdr:rowOff>
    </xdr:from>
    <xdr:to>
      <xdr:col>29</xdr:col>
      <xdr:colOff>568325</xdr:colOff>
      <xdr:row>76</xdr:row>
      <xdr:rowOff>142935</xdr:rowOff>
    </xdr:to>
    <xdr:sp macro="" textlink="">
      <xdr:nvSpPr>
        <xdr:cNvPr id="829" name="フローチャート : 判断 828"/>
        <xdr:cNvSpPr/>
      </xdr:nvSpPr>
      <xdr:spPr>
        <a:xfrm>
          <a:off x="20383500" y="13071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159463</xdr:rowOff>
    </xdr:from>
    <xdr:ext cx="534377" cy="259045"/>
    <xdr:sp macro="" textlink="">
      <xdr:nvSpPr>
        <xdr:cNvPr id="830" name="テキスト ボックス 829"/>
        <xdr:cNvSpPr txBox="1"/>
      </xdr:nvSpPr>
      <xdr:spPr>
        <a:xfrm>
          <a:off x="20167111" y="12846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61,242</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169731</xdr:rowOff>
    </xdr:from>
    <xdr:to>
      <xdr:col>28</xdr:col>
      <xdr:colOff>314325</xdr:colOff>
      <xdr:row>77</xdr:row>
      <xdr:rowOff>6983</xdr:rowOff>
    </xdr:to>
    <xdr:cxnSp macro="">
      <xdr:nvCxnSpPr>
        <xdr:cNvPr id="831" name="直線コネクタ 830"/>
        <xdr:cNvCxnSpPr/>
      </xdr:nvCxnSpPr>
      <xdr:spPr>
        <a:xfrm>
          <a:off x="18656300" y="13199931"/>
          <a:ext cx="889000" cy="8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64021</xdr:rowOff>
    </xdr:from>
    <xdr:to>
      <xdr:col>28</xdr:col>
      <xdr:colOff>365125</xdr:colOff>
      <xdr:row>76</xdr:row>
      <xdr:rowOff>165621</xdr:rowOff>
    </xdr:to>
    <xdr:sp macro="" textlink="">
      <xdr:nvSpPr>
        <xdr:cNvPr id="832" name="フローチャート : 判断 831"/>
        <xdr:cNvSpPr/>
      </xdr:nvSpPr>
      <xdr:spPr>
        <a:xfrm>
          <a:off x="19494500" y="13094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75</xdr:row>
      <xdr:rowOff>10698</xdr:rowOff>
    </xdr:from>
    <xdr:ext cx="534377" cy="259045"/>
    <xdr:sp macro="" textlink="">
      <xdr:nvSpPr>
        <xdr:cNvPr id="833" name="テキスト ボックス 832"/>
        <xdr:cNvSpPr txBox="1"/>
      </xdr:nvSpPr>
      <xdr:spPr>
        <a:xfrm>
          <a:off x="19278111" y="12869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58,265</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71481</xdr:rowOff>
    </xdr:from>
    <xdr:to>
      <xdr:col>27</xdr:col>
      <xdr:colOff>161925</xdr:colOff>
      <xdr:row>77</xdr:row>
      <xdr:rowOff>1631</xdr:rowOff>
    </xdr:to>
    <xdr:sp macro="" textlink="">
      <xdr:nvSpPr>
        <xdr:cNvPr id="834" name="フローチャート : 判断 833"/>
        <xdr:cNvSpPr/>
      </xdr:nvSpPr>
      <xdr:spPr>
        <a:xfrm>
          <a:off x="18605500" y="13101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75</xdr:row>
      <xdr:rowOff>18158</xdr:rowOff>
    </xdr:from>
    <xdr:ext cx="534377" cy="259045"/>
    <xdr:sp macro="" textlink="">
      <xdr:nvSpPr>
        <xdr:cNvPr id="835" name="テキスト ボックス 834"/>
        <xdr:cNvSpPr txBox="1"/>
      </xdr:nvSpPr>
      <xdr:spPr>
        <a:xfrm>
          <a:off x="18389111" y="12876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6" name="テキスト ボックス 83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37" name="テキスト ボックス 83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38" name="テキスト ボックス 83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39" name="テキスト ボックス 83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0" name="テキスト ボックス 83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76</xdr:row>
      <xdr:rowOff>100459</xdr:rowOff>
    </xdr:from>
    <xdr:to>
      <xdr:col>32</xdr:col>
      <xdr:colOff>238125</xdr:colOff>
      <xdr:row>77</xdr:row>
      <xdr:rowOff>30609</xdr:rowOff>
    </xdr:to>
    <xdr:sp macro="" textlink="">
      <xdr:nvSpPr>
        <xdr:cNvPr id="841" name="円/楕円 840"/>
        <xdr:cNvSpPr/>
      </xdr:nvSpPr>
      <xdr:spPr>
        <a:xfrm>
          <a:off x="22110700" y="13130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76</xdr:row>
      <xdr:rowOff>78886</xdr:rowOff>
    </xdr:from>
    <xdr:ext cx="534377" cy="259045"/>
    <xdr:sp macro="" textlink="">
      <xdr:nvSpPr>
        <xdr:cNvPr id="842" name="繰出金該当値テキスト"/>
        <xdr:cNvSpPr txBox="1"/>
      </xdr:nvSpPr>
      <xdr:spPr>
        <a:xfrm>
          <a:off x="22212300" y="13109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53,483</a:t>
          </a:r>
          <a:endParaRPr kumimoji="1" lang="ja-JP" altLang="en-US" sz="1000" b="1">
            <a:solidFill>
              <a:srgbClr val="FF0000"/>
            </a:solidFill>
            <a:latin typeface="ＭＳ Ｐゴシック"/>
          </a:endParaRPr>
        </a:p>
      </xdr:txBody>
    </xdr:sp>
    <xdr:clientData/>
  </xdr:oneCellAnchor>
  <xdr:twoCellAnchor>
    <xdr:from>
      <xdr:col>30</xdr:col>
      <xdr:colOff>669925</xdr:colOff>
      <xdr:row>76</xdr:row>
      <xdr:rowOff>98913</xdr:rowOff>
    </xdr:from>
    <xdr:to>
      <xdr:col>31</xdr:col>
      <xdr:colOff>85725</xdr:colOff>
      <xdr:row>77</xdr:row>
      <xdr:rowOff>29063</xdr:rowOff>
    </xdr:to>
    <xdr:sp macro="" textlink="">
      <xdr:nvSpPr>
        <xdr:cNvPr id="843" name="円/楕円 842"/>
        <xdr:cNvSpPr/>
      </xdr:nvSpPr>
      <xdr:spPr>
        <a:xfrm>
          <a:off x="21272500" y="1312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77</xdr:row>
      <xdr:rowOff>20190</xdr:rowOff>
    </xdr:from>
    <xdr:ext cx="534377" cy="259045"/>
    <xdr:sp macro="" textlink="">
      <xdr:nvSpPr>
        <xdr:cNvPr id="844" name="テキスト ボックス 843"/>
        <xdr:cNvSpPr txBox="1"/>
      </xdr:nvSpPr>
      <xdr:spPr>
        <a:xfrm>
          <a:off x="21056111" y="1322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53,686</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105009</xdr:rowOff>
    </xdr:from>
    <xdr:to>
      <xdr:col>29</xdr:col>
      <xdr:colOff>568325</xdr:colOff>
      <xdr:row>77</xdr:row>
      <xdr:rowOff>35159</xdr:rowOff>
    </xdr:to>
    <xdr:sp macro="" textlink="">
      <xdr:nvSpPr>
        <xdr:cNvPr id="845" name="円/楕円 844"/>
        <xdr:cNvSpPr/>
      </xdr:nvSpPr>
      <xdr:spPr>
        <a:xfrm>
          <a:off x="20383500" y="13135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77</xdr:row>
      <xdr:rowOff>26286</xdr:rowOff>
    </xdr:from>
    <xdr:ext cx="534377" cy="259045"/>
    <xdr:sp macro="" textlink="">
      <xdr:nvSpPr>
        <xdr:cNvPr id="846" name="テキスト ボックス 845"/>
        <xdr:cNvSpPr txBox="1"/>
      </xdr:nvSpPr>
      <xdr:spPr>
        <a:xfrm>
          <a:off x="20167111" y="13227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52,886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127633</xdr:rowOff>
    </xdr:from>
    <xdr:to>
      <xdr:col>28</xdr:col>
      <xdr:colOff>365125</xdr:colOff>
      <xdr:row>77</xdr:row>
      <xdr:rowOff>57783</xdr:rowOff>
    </xdr:to>
    <xdr:sp macro="" textlink="">
      <xdr:nvSpPr>
        <xdr:cNvPr id="847" name="円/楕円 846"/>
        <xdr:cNvSpPr/>
      </xdr:nvSpPr>
      <xdr:spPr>
        <a:xfrm>
          <a:off x="19494500" y="1315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48910</xdr:rowOff>
    </xdr:from>
    <xdr:ext cx="534377" cy="259045"/>
    <xdr:sp macro="" textlink="">
      <xdr:nvSpPr>
        <xdr:cNvPr id="848" name="テキスト ボックス 847"/>
        <xdr:cNvSpPr txBox="1"/>
      </xdr:nvSpPr>
      <xdr:spPr>
        <a:xfrm>
          <a:off x="19278111" y="132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49,917</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118931</xdr:rowOff>
    </xdr:from>
    <xdr:to>
      <xdr:col>27</xdr:col>
      <xdr:colOff>161925</xdr:colOff>
      <xdr:row>77</xdr:row>
      <xdr:rowOff>49081</xdr:rowOff>
    </xdr:to>
    <xdr:sp macro="" textlink="">
      <xdr:nvSpPr>
        <xdr:cNvPr id="849" name="円/楕円 848"/>
        <xdr:cNvSpPr/>
      </xdr:nvSpPr>
      <xdr:spPr>
        <a:xfrm>
          <a:off x="18605500" y="13149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40208</xdr:rowOff>
    </xdr:from>
    <xdr:ext cx="534377" cy="259045"/>
    <xdr:sp macro="" textlink="">
      <xdr:nvSpPr>
        <xdr:cNvPr id="850" name="テキスト ボックス 849"/>
        <xdr:cNvSpPr txBox="1"/>
      </xdr:nvSpPr>
      <xdr:spPr>
        <a:xfrm>
          <a:off x="18389111" y="13241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51,059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1" name="正方形/長方形 85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2" name="正方形/長方形 85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3" name="正方形/長方形 85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4" name="正方形/長方形 85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5" name="正方形/長方形 85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6" name="正方形/長方形 85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57" name="正方形/長方形 85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58" name="正方形/長方形 85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59" name="テキスト ボックス 85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0" name="直線コネクタ 85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61" name="直線コネクタ 860"/>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62" name="テキスト ボックス 861"/>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63" name="直線コネクタ 862"/>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96</xdr:row>
      <xdr:rowOff>35577</xdr:rowOff>
    </xdr:from>
    <xdr:ext cx="312906" cy="259045"/>
    <xdr:sp macro="" textlink="">
      <xdr:nvSpPr>
        <xdr:cNvPr id="864" name="テキスト ボックス 863"/>
        <xdr:cNvSpPr txBox="1"/>
      </xdr:nvSpPr>
      <xdr:spPr>
        <a:xfrm>
          <a:off x="17975094" y="1649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65" name="直線コネクタ 86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93</xdr:row>
      <xdr:rowOff>168927</xdr:rowOff>
    </xdr:from>
    <xdr:ext cx="312906" cy="259045"/>
    <xdr:sp macro="" textlink="">
      <xdr:nvSpPr>
        <xdr:cNvPr id="866" name="テキスト ボックス 865"/>
        <xdr:cNvSpPr txBox="1"/>
      </xdr:nvSpPr>
      <xdr:spPr>
        <a:xfrm>
          <a:off x="17975094" y="1611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67" name="直線コネクタ 866"/>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91</xdr:row>
      <xdr:rowOff>130827</xdr:rowOff>
    </xdr:from>
    <xdr:ext cx="312906" cy="259045"/>
    <xdr:sp macro="" textlink="">
      <xdr:nvSpPr>
        <xdr:cNvPr id="868" name="テキスト ボックス 867"/>
        <xdr:cNvSpPr txBox="1"/>
      </xdr:nvSpPr>
      <xdr:spPr>
        <a:xfrm>
          <a:off x="17975094" y="1573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69" name="直線コネクタ 868"/>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92727</xdr:rowOff>
    </xdr:from>
    <xdr:ext cx="312906" cy="259045"/>
    <xdr:sp macro="" textlink="">
      <xdr:nvSpPr>
        <xdr:cNvPr id="870" name="テキスト ボックス 869"/>
        <xdr:cNvSpPr txBox="1"/>
      </xdr:nvSpPr>
      <xdr:spPr>
        <a:xfrm>
          <a:off x="17975094" y="15351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71" name="直線コネクタ 87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872" name="テキスト ボックス 87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7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99</xdr:row>
      <xdr:rowOff>44450</xdr:rowOff>
    </xdr:from>
    <xdr:to>
      <xdr:col>32</xdr:col>
      <xdr:colOff>186689</xdr:colOff>
      <xdr:row>99</xdr:row>
      <xdr:rowOff>44450</xdr:rowOff>
    </xdr:to>
    <xdr:cxnSp macro="">
      <xdr:nvCxnSpPr>
        <xdr:cNvPr id="874" name="直線コネクタ 873"/>
        <xdr:cNvCxnSpPr/>
      </xdr:nvCxnSpPr>
      <xdr:spPr>
        <a:xfrm>
          <a:off x="22159595" y="1701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86377</xdr:rowOff>
    </xdr:from>
    <xdr:ext cx="249299" cy="259045"/>
    <xdr:sp macro="" textlink="">
      <xdr:nvSpPr>
        <xdr:cNvPr id="875" name="前年度繰上充用金最小値テキスト"/>
        <xdr:cNvSpPr txBox="1"/>
      </xdr:nvSpPr>
      <xdr:spPr>
        <a:xfrm>
          <a:off x="2221230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6" name="直線コネクタ 875"/>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86377</xdr:rowOff>
    </xdr:from>
    <xdr:ext cx="249299" cy="259045"/>
    <xdr:sp macro="" textlink="">
      <xdr:nvSpPr>
        <xdr:cNvPr id="877" name="前年度繰上充用金最大値テキスト"/>
        <xdr:cNvSpPr txBox="1"/>
      </xdr:nvSpPr>
      <xdr:spPr>
        <a:xfrm>
          <a:off x="22212300" y="1671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78" name="直線コネクタ 87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879" name="直線コネクタ 878"/>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143527</xdr:rowOff>
    </xdr:from>
    <xdr:ext cx="249299" cy="259045"/>
    <xdr:sp macro="" textlink="">
      <xdr:nvSpPr>
        <xdr:cNvPr id="880" name="前年度繰上充用金平均値テキスト"/>
        <xdr:cNvSpPr txBox="1"/>
      </xdr:nvSpPr>
      <xdr:spPr>
        <a:xfrm>
          <a:off x="22212300" y="1694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81" name="フローチャート : 判断 880"/>
        <xdr:cNvSpPr/>
      </xdr:nvSpPr>
      <xdr:spPr>
        <a:xfrm>
          <a:off x="221107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882" name="直線コネクタ 881"/>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165100</xdr:rowOff>
    </xdr:from>
    <xdr:to>
      <xdr:col>31</xdr:col>
      <xdr:colOff>85725</xdr:colOff>
      <xdr:row>99</xdr:row>
      <xdr:rowOff>95250</xdr:rowOff>
    </xdr:to>
    <xdr:sp macro="" textlink="">
      <xdr:nvSpPr>
        <xdr:cNvPr id="883" name="フローチャート : 判断 882"/>
        <xdr:cNvSpPr/>
      </xdr:nvSpPr>
      <xdr:spPr>
        <a:xfrm>
          <a:off x="21272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884" name="テキスト ボックス 883"/>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885" name="直線コネクタ 884"/>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90</xdr:row>
      <xdr:rowOff>50800</xdr:rowOff>
    </xdr:from>
    <xdr:to>
      <xdr:col>29</xdr:col>
      <xdr:colOff>568325</xdr:colOff>
      <xdr:row>90</xdr:row>
      <xdr:rowOff>152400</xdr:rowOff>
    </xdr:to>
    <xdr:sp macro="" textlink="">
      <xdr:nvSpPr>
        <xdr:cNvPr id="886" name="フローチャート : 判断 885"/>
        <xdr:cNvSpPr/>
      </xdr:nvSpPr>
      <xdr:spPr>
        <a:xfrm>
          <a:off x="20383500" y="15481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168927</xdr:rowOff>
    </xdr:from>
    <xdr:ext cx="313932" cy="259045"/>
    <xdr:sp macro="" textlink="">
      <xdr:nvSpPr>
        <xdr:cNvPr id="887" name="テキスト ボックス 886"/>
        <xdr:cNvSpPr txBox="1"/>
      </xdr:nvSpPr>
      <xdr:spPr>
        <a:xfrm>
          <a:off x="20277333" y="15256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888" name="直線コネクタ 887"/>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165100</xdr:rowOff>
    </xdr:from>
    <xdr:to>
      <xdr:col>28</xdr:col>
      <xdr:colOff>365125</xdr:colOff>
      <xdr:row>99</xdr:row>
      <xdr:rowOff>95250</xdr:rowOff>
    </xdr:to>
    <xdr:sp macro="" textlink="">
      <xdr:nvSpPr>
        <xdr:cNvPr id="889" name="フローチャート : 判断 888"/>
        <xdr:cNvSpPr/>
      </xdr:nvSpPr>
      <xdr:spPr>
        <a:xfrm>
          <a:off x="19494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890" name="テキスト ボックス 889"/>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891" name="フローチャート : 判断 890"/>
        <xdr:cNvSpPr/>
      </xdr:nvSpPr>
      <xdr:spPr>
        <a:xfrm>
          <a:off x="18605500" y="1696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892" name="テキスト ボックス 891"/>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93" name="テキスト ボックス 89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94" name="テキスト ボックス 89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5" name="テキスト ボックス 89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6" name="テキスト ボックス 89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7" name="テキスト ボックス 89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898" name="円/楕円 897"/>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29227</xdr:rowOff>
    </xdr:from>
    <xdr:ext cx="249299" cy="259045"/>
    <xdr:sp macro="" textlink="">
      <xdr:nvSpPr>
        <xdr:cNvPr id="899" name="前年度繰上充用金該当値テキスト"/>
        <xdr:cNvSpPr txBox="1"/>
      </xdr:nvSpPr>
      <xdr:spPr>
        <a:xfrm>
          <a:off x="22212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00" name="円/楕円 899"/>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111777</xdr:rowOff>
    </xdr:from>
    <xdr:ext cx="249299" cy="259045"/>
    <xdr:sp macro="" textlink="">
      <xdr:nvSpPr>
        <xdr:cNvPr id="901" name="テキスト ボックス 900"/>
        <xdr:cNvSpPr txBox="1"/>
      </xdr:nvSpPr>
      <xdr:spPr>
        <a:xfrm>
          <a:off x="21198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02" name="円/楕円 901"/>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03" name="テキスト ボックス 902"/>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04" name="円/楕円 903"/>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97</xdr:row>
      <xdr:rowOff>111777</xdr:rowOff>
    </xdr:from>
    <xdr:ext cx="249299" cy="259045"/>
    <xdr:sp macro="" textlink="">
      <xdr:nvSpPr>
        <xdr:cNvPr id="905" name="テキスト ボックス 904"/>
        <xdr:cNvSpPr txBox="1"/>
      </xdr:nvSpPr>
      <xdr:spPr>
        <a:xfrm>
          <a:off x="19420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06" name="円/楕円 905"/>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97</xdr:row>
      <xdr:rowOff>111777</xdr:rowOff>
    </xdr:from>
    <xdr:ext cx="249299" cy="259045"/>
    <xdr:sp macro="" textlink="">
      <xdr:nvSpPr>
        <xdr:cNvPr id="907" name="テキスト ボックス 906"/>
        <xdr:cNvSpPr txBox="1"/>
      </xdr:nvSpPr>
      <xdr:spPr>
        <a:xfrm>
          <a:off x="18531649" y="1674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8" name="正方形/長方形 90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9" name="正方形/長方形 90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10" name="テキスト ボックス 90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歳出総額は住民一人当たり</a:t>
          </a:r>
          <a:r>
            <a:rPr kumimoji="1" lang="en-US" altLang="ja-JP" sz="1100">
              <a:solidFill>
                <a:schemeClr val="dk1"/>
              </a:solidFill>
              <a:effectLst/>
              <a:latin typeface="+mn-lt"/>
              <a:ea typeface="+mn-ea"/>
              <a:cs typeface="+mn-cs"/>
            </a:rPr>
            <a:t>461,295</a:t>
          </a:r>
          <a:r>
            <a:rPr kumimoji="1" lang="ja-JP" altLang="ja-JP" sz="1100">
              <a:solidFill>
                <a:schemeClr val="dk1"/>
              </a:solidFill>
              <a:effectLst/>
              <a:latin typeface="+mn-lt"/>
              <a:ea typeface="+mn-ea"/>
              <a:cs typeface="+mn-cs"/>
            </a:rPr>
            <a:t>円となっている。主な構成項目である義務的経費の人件費については、住民一人当たり</a:t>
          </a:r>
          <a:r>
            <a:rPr kumimoji="1" lang="en-US" altLang="ja-JP" sz="1100">
              <a:solidFill>
                <a:schemeClr val="dk1"/>
              </a:solidFill>
              <a:effectLst/>
              <a:latin typeface="+mn-lt"/>
              <a:ea typeface="+mn-ea"/>
              <a:cs typeface="+mn-cs"/>
            </a:rPr>
            <a:t>60,306</a:t>
          </a:r>
          <a:r>
            <a:rPr kumimoji="1" lang="ja-JP" altLang="ja-JP" sz="1100">
              <a:solidFill>
                <a:schemeClr val="dk1"/>
              </a:solidFill>
              <a:effectLst/>
              <a:latin typeface="+mn-lt"/>
              <a:ea typeface="+mn-ea"/>
              <a:cs typeface="+mn-cs"/>
            </a:rPr>
            <a:t>円となっており、平成</a:t>
          </a:r>
          <a:r>
            <a:rPr kumimoji="1" lang="en-US" altLang="ja-JP" sz="1100">
              <a:solidFill>
                <a:schemeClr val="dk1"/>
              </a:solidFill>
              <a:effectLst/>
              <a:latin typeface="+mn-lt"/>
              <a:ea typeface="+mn-ea"/>
              <a:cs typeface="+mn-cs"/>
            </a:rPr>
            <a:t>24</a:t>
          </a:r>
          <a:r>
            <a:rPr kumimoji="1" lang="ja-JP" altLang="ja-JP" sz="1100">
              <a:solidFill>
                <a:schemeClr val="dk1"/>
              </a:solidFill>
              <a:effectLst/>
              <a:latin typeface="+mn-lt"/>
              <a:ea typeface="+mn-ea"/>
              <a:cs typeface="+mn-cs"/>
            </a:rPr>
            <a:t>年度から</a:t>
          </a:r>
          <a:r>
            <a:rPr kumimoji="1" lang="en-US" altLang="ja-JP" sz="1100">
              <a:solidFill>
                <a:schemeClr val="dk1"/>
              </a:solidFill>
              <a:effectLst/>
              <a:latin typeface="+mn-lt"/>
              <a:ea typeface="+mn-ea"/>
              <a:cs typeface="+mn-cs"/>
            </a:rPr>
            <a:t>60,000</a:t>
          </a:r>
          <a:r>
            <a:rPr kumimoji="1" lang="ja-JP" altLang="ja-JP" sz="1100">
              <a:solidFill>
                <a:schemeClr val="dk1"/>
              </a:solidFill>
              <a:effectLst/>
              <a:latin typeface="+mn-lt"/>
              <a:ea typeface="+mn-ea"/>
              <a:cs typeface="+mn-cs"/>
            </a:rPr>
            <a:t>円前後で推移している。類似団体と比較して</a:t>
          </a:r>
          <a:r>
            <a:rPr kumimoji="1" lang="en-US" altLang="ja-JP" sz="1100">
              <a:solidFill>
                <a:schemeClr val="dk1"/>
              </a:solidFill>
              <a:effectLst/>
              <a:latin typeface="+mn-lt"/>
              <a:ea typeface="+mn-ea"/>
              <a:cs typeface="+mn-cs"/>
            </a:rPr>
            <a:t>25,000</a:t>
          </a:r>
          <a:r>
            <a:rPr kumimoji="1" lang="ja-JP" altLang="ja-JP" sz="1100">
              <a:solidFill>
                <a:schemeClr val="dk1"/>
              </a:solidFill>
              <a:effectLst/>
              <a:latin typeface="+mn-lt"/>
              <a:ea typeface="+mn-ea"/>
              <a:cs typeface="+mn-cs"/>
            </a:rPr>
            <a:t>円程度少ない数値であるが、本町は全国的に正規職員数が少ないため、今後も定員適正管理を図りつつ、低い水準を保っていく。</a:t>
          </a:r>
          <a:endParaRPr lang="ja-JP" altLang="ja-JP" sz="1400">
            <a:effectLst/>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また、</a:t>
          </a:r>
          <a:r>
            <a:rPr kumimoji="1" lang="ja-JP" altLang="en-US" sz="1100">
              <a:solidFill>
                <a:schemeClr val="dk1"/>
              </a:solidFill>
              <a:effectLst/>
              <a:latin typeface="+mn-lt"/>
              <a:ea typeface="+mn-ea"/>
              <a:cs typeface="+mn-cs"/>
            </a:rPr>
            <a:t>物件費については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65,320</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2,623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となっており、電子計算費ソフトメンテナンス料の減や公共施設等総合管理計画策定業務委託料の減などが要因である。</a:t>
          </a:r>
          <a:r>
            <a:rPr kumimoji="1" lang="ja-JP" altLang="ja-JP" sz="1100">
              <a:solidFill>
                <a:schemeClr val="dk1"/>
              </a:solidFill>
              <a:effectLst/>
              <a:latin typeface="+mn-lt"/>
              <a:ea typeface="+mn-ea"/>
              <a:cs typeface="+mn-cs"/>
            </a:rPr>
            <a:t>今後</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創意工夫による経費抑制に努める。</a:t>
          </a:r>
          <a:endParaRPr lang="ja-JP" altLang="ja-JP">
            <a:effectLst/>
          </a:endParaRPr>
        </a:p>
        <a:p>
          <a:r>
            <a:rPr kumimoji="1" lang="ja-JP" altLang="ja-JP" sz="1100">
              <a:solidFill>
                <a:schemeClr val="dk1"/>
              </a:solidFill>
              <a:effectLst/>
              <a:latin typeface="+mn-lt"/>
              <a:ea typeface="+mn-ea"/>
              <a:cs typeface="+mn-cs"/>
            </a:rPr>
            <a:t>扶助費については、類似団体も増加傾向にあるが、抑制は困難と考えられるため、他の経常経費の抑制に努める必要がある。</a:t>
          </a:r>
          <a:endParaRPr lang="ja-JP" altLang="ja-JP" sz="1400">
            <a:effectLst/>
          </a:endParaRPr>
        </a:p>
        <a:p>
          <a:r>
            <a:rPr kumimoji="1" lang="ja-JP" altLang="ja-JP" sz="1100">
              <a:solidFill>
                <a:schemeClr val="dk1"/>
              </a:solidFill>
              <a:effectLst/>
              <a:latin typeface="+mn-lt"/>
              <a:ea typeface="+mn-ea"/>
              <a:cs typeface="+mn-cs"/>
            </a:rPr>
            <a:t>普通建設事業費については住民一人当たり</a:t>
          </a:r>
          <a:r>
            <a:rPr kumimoji="1" lang="en-US" altLang="ja-JP" sz="1100">
              <a:solidFill>
                <a:schemeClr val="dk1"/>
              </a:solidFill>
              <a:effectLst/>
              <a:latin typeface="+mn-lt"/>
              <a:ea typeface="+mn-ea"/>
              <a:cs typeface="+mn-cs"/>
            </a:rPr>
            <a:t>87,595</a:t>
          </a:r>
          <a:r>
            <a:rPr kumimoji="1" lang="ja-JP" altLang="ja-JP" sz="1100">
              <a:solidFill>
                <a:schemeClr val="dk1"/>
              </a:solidFill>
              <a:effectLst/>
              <a:latin typeface="+mn-lt"/>
              <a:ea typeface="+mn-ea"/>
              <a:cs typeface="+mn-cs"/>
            </a:rPr>
            <a:t>円となっており、前年度比</a:t>
          </a:r>
          <a:r>
            <a:rPr kumimoji="1" lang="en-US" altLang="ja-JP" sz="1100">
              <a:solidFill>
                <a:schemeClr val="dk1"/>
              </a:solidFill>
              <a:effectLst/>
              <a:latin typeface="+mn-lt"/>
              <a:ea typeface="+mn-ea"/>
              <a:cs typeface="+mn-cs"/>
            </a:rPr>
            <a:t>+15,876</a:t>
          </a:r>
          <a:r>
            <a:rPr kumimoji="1" lang="ja-JP" altLang="ja-JP" sz="1100">
              <a:solidFill>
                <a:schemeClr val="dk1"/>
              </a:solidFill>
              <a:effectLst/>
              <a:latin typeface="+mn-lt"/>
              <a:ea typeface="+mn-ea"/>
              <a:cs typeface="+mn-cs"/>
            </a:rPr>
            <a:t>円と増加している。これは平成</a:t>
          </a: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年度</a:t>
          </a:r>
          <a:r>
            <a:rPr kumimoji="1" lang="ja-JP" altLang="en-US" sz="1100">
              <a:solidFill>
                <a:schemeClr val="dk1"/>
              </a:solidFill>
              <a:effectLst/>
              <a:latin typeface="+mn-lt"/>
              <a:ea typeface="+mn-ea"/>
              <a:cs typeface="+mn-cs"/>
            </a:rPr>
            <a:t>繰越および平成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における地域交流センター建設事業や総合防災システム事業の大型事業によるものである。</a:t>
          </a:r>
          <a:endParaRPr lang="ja-JP" altLang="ja-JP" sz="1400">
            <a:effectLst/>
          </a:endParaRP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長崎県佐々町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13,831
13,789
32.27
6,605,078
6,380,172
212,809
3,471,351
4,875,796</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6.9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Ⅲ</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Ⅲ</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3,269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148844</xdr:rowOff>
    </xdr:from>
    <xdr:to>
      <xdr:col>6</xdr:col>
      <xdr:colOff>510540</xdr:colOff>
      <xdr:row>38</xdr:row>
      <xdr:rowOff>106363</xdr:rowOff>
    </xdr:to>
    <xdr:cxnSp macro="">
      <xdr:nvCxnSpPr>
        <xdr:cNvPr id="56" name="直線コネクタ 55"/>
        <xdr:cNvCxnSpPr/>
      </xdr:nvCxnSpPr>
      <xdr:spPr>
        <a:xfrm flipV="1">
          <a:off x="4633595" y="5463794"/>
          <a:ext cx="1270" cy="11576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110190</xdr:rowOff>
    </xdr:from>
    <xdr:ext cx="469744" cy="259045"/>
    <xdr:sp macro="" textlink="">
      <xdr:nvSpPr>
        <xdr:cNvPr id="57" name="議会費最小値テキスト"/>
        <xdr:cNvSpPr txBox="1"/>
      </xdr:nvSpPr>
      <xdr:spPr>
        <a:xfrm>
          <a:off x="4686300" y="66252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4,575</a:t>
          </a:r>
          <a:endParaRPr kumimoji="1" lang="ja-JP" altLang="en-US" sz="1000" b="1">
            <a:latin typeface="ＭＳ Ｐゴシック"/>
          </a:endParaRPr>
        </a:p>
      </xdr:txBody>
    </xdr:sp>
    <xdr:clientData/>
  </xdr:oneCellAnchor>
  <xdr:twoCellAnchor>
    <xdr:from>
      <xdr:col>6</xdr:col>
      <xdr:colOff>422275</xdr:colOff>
      <xdr:row>38</xdr:row>
      <xdr:rowOff>106363</xdr:rowOff>
    </xdr:from>
    <xdr:to>
      <xdr:col>6</xdr:col>
      <xdr:colOff>600075</xdr:colOff>
      <xdr:row>38</xdr:row>
      <xdr:rowOff>106363</xdr:rowOff>
    </xdr:to>
    <xdr:cxnSp macro="">
      <xdr:nvCxnSpPr>
        <xdr:cNvPr id="58" name="直線コネクタ 57"/>
        <xdr:cNvCxnSpPr/>
      </xdr:nvCxnSpPr>
      <xdr:spPr>
        <a:xfrm>
          <a:off x="4546600" y="6621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95521</xdr:rowOff>
    </xdr:from>
    <xdr:ext cx="534377" cy="259045"/>
    <xdr:sp macro="" textlink="">
      <xdr:nvSpPr>
        <xdr:cNvPr id="59" name="議会費最大値テキスト"/>
        <xdr:cNvSpPr txBox="1"/>
      </xdr:nvSpPr>
      <xdr:spPr>
        <a:xfrm>
          <a:off x="4686300" y="5239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10,652</a:t>
          </a:r>
          <a:endParaRPr kumimoji="1" lang="ja-JP" altLang="en-US" sz="1000" b="1">
            <a:latin typeface="ＭＳ Ｐゴシック"/>
          </a:endParaRPr>
        </a:p>
      </xdr:txBody>
    </xdr:sp>
    <xdr:clientData/>
  </xdr:oneCellAnchor>
  <xdr:twoCellAnchor>
    <xdr:from>
      <xdr:col>6</xdr:col>
      <xdr:colOff>422275</xdr:colOff>
      <xdr:row>31</xdr:row>
      <xdr:rowOff>148844</xdr:rowOff>
    </xdr:from>
    <xdr:to>
      <xdr:col>6</xdr:col>
      <xdr:colOff>600075</xdr:colOff>
      <xdr:row>31</xdr:row>
      <xdr:rowOff>148844</xdr:rowOff>
    </xdr:to>
    <xdr:cxnSp macro="">
      <xdr:nvCxnSpPr>
        <xdr:cNvPr id="60" name="直線コネクタ 59"/>
        <xdr:cNvCxnSpPr/>
      </xdr:nvCxnSpPr>
      <xdr:spPr>
        <a:xfrm>
          <a:off x="4546600" y="5463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141034</xdr:rowOff>
    </xdr:from>
    <xdr:to>
      <xdr:col>6</xdr:col>
      <xdr:colOff>511175</xdr:colOff>
      <xdr:row>37</xdr:row>
      <xdr:rowOff>50546</xdr:rowOff>
    </xdr:to>
    <xdr:cxnSp macro="">
      <xdr:nvCxnSpPr>
        <xdr:cNvPr id="61" name="直線コネクタ 60"/>
        <xdr:cNvCxnSpPr/>
      </xdr:nvCxnSpPr>
      <xdr:spPr>
        <a:xfrm>
          <a:off x="3797300" y="6313234"/>
          <a:ext cx="8382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12717</xdr:rowOff>
    </xdr:from>
    <xdr:ext cx="469744" cy="259045"/>
    <xdr:sp macro="" textlink="">
      <xdr:nvSpPr>
        <xdr:cNvPr id="62" name="議会費平均値テキスト"/>
        <xdr:cNvSpPr txBox="1"/>
      </xdr:nvSpPr>
      <xdr:spPr>
        <a:xfrm>
          <a:off x="4686300" y="60134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6,720</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161290</xdr:rowOff>
    </xdr:from>
    <xdr:to>
      <xdr:col>6</xdr:col>
      <xdr:colOff>561975</xdr:colOff>
      <xdr:row>36</xdr:row>
      <xdr:rowOff>91440</xdr:rowOff>
    </xdr:to>
    <xdr:sp macro="" textlink="">
      <xdr:nvSpPr>
        <xdr:cNvPr id="63" name="フローチャート : 判断 62"/>
        <xdr:cNvSpPr/>
      </xdr:nvSpPr>
      <xdr:spPr>
        <a:xfrm>
          <a:off x="4584700" y="6162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141034</xdr:rowOff>
    </xdr:from>
    <xdr:to>
      <xdr:col>5</xdr:col>
      <xdr:colOff>358775</xdr:colOff>
      <xdr:row>37</xdr:row>
      <xdr:rowOff>49403</xdr:rowOff>
    </xdr:to>
    <xdr:cxnSp macro="">
      <xdr:nvCxnSpPr>
        <xdr:cNvPr id="64" name="直線コネクタ 63"/>
        <xdr:cNvCxnSpPr/>
      </xdr:nvCxnSpPr>
      <xdr:spPr>
        <a:xfrm flipV="1">
          <a:off x="2908300" y="6313234"/>
          <a:ext cx="889000" cy="79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45085</xdr:rowOff>
    </xdr:from>
    <xdr:to>
      <xdr:col>5</xdr:col>
      <xdr:colOff>409575</xdr:colOff>
      <xdr:row>35</xdr:row>
      <xdr:rowOff>146685</xdr:rowOff>
    </xdr:to>
    <xdr:sp macro="" textlink="">
      <xdr:nvSpPr>
        <xdr:cNvPr id="65" name="フローチャート : 判断 64"/>
        <xdr:cNvSpPr/>
      </xdr:nvSpPr>
      <xdr:spPr>
        <a:xfrm>
          <a:off x="3746500" y="6045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163212</xdr:rowOff>
    </xdr:from>
    <xdr:ext cx="469744" cy="259045"/>
    <xdr:sp macro="" textlink="">
      <xdr:nvSpPr>
        <xdr:cNvPr id="66" name="テキスト ボックス 65"/>
        <xdr:cNvSpPr txBox="1"/>
      </xdr:nvSpPr>
      <xdr:spPr>
        <a:xfrm>
          <a:off x="3562427" y="5821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7,330</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49403</xdr:rowOff>
    </xdr:from>
    <xdr:to>
      <xdr:col>4</xdr:col>
      <xdr:colOff>155575</xdr:colOff>
      <xdr:row>37</xdr:row>
      <xdr:rowOff>88836</xdr:rowOff>
    </xdr:to>
    <xdr:cxnSp macro="">
      <xdr:nvCxnSpPr>
        <xdr:cNvPr id="67" name="直線コネクタ 66"/>
        <xdr:cNvCxnSpPr/>
      </xdr:nvCxnSpPr>
      <xdr:spPr>
        <a:xfrm flipV="1">
          <a:off x="2019300" y="6393053"/>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62611</xdr:rowOff>
    </xdr:from>
    <xdr:to>
      <xdr:col>4</xdr:col>
      <xdr:colOff>206375</xdr:colOff>
      <xdr:row>35</xdr:row>
      <xdr:rowOff>164211</xdr:rowOff>
    </xdr:to>
    <xdr:sp macro="" textlink="">
      <xdr:nvSpPr>
        <xdr:cNvPr id="68" name="フローチャート : 判断 67"/>
        <xdr:cNvSpPr/>
      </xdr:nvSpPr>
      <xdr:spPr>
        <a:xfrm>
          <a:off x="2857500" y="6063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9288</xdr:rowOff>
    </xdr:from>
    <xdr:ext cx="469744" cy="259045"/>
    <xdr:sp macro="" textlink="">
      <xdr:nvSpPr>
        <xdr:cNvPr id="69" name="テキスト ボックス 68"/>
        <xdr:cNvSpPr txBox="1"/>
      </xdr:nvSpPr>
      <xdr:spPr>
        <a:xfrm>
          <a:off x="2673427" y="5838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7,238</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88836</xdr:rowOff>
    </xdr:from>
    <xdr:to>
      <xdr:col>2</xdr:col>
      <xdr:colOff>638175</xdr:colOff>
      <xdr:row>37</xdr:row>
      <xdr:rowOff>91503</xdr:rowOff>
    </xdr:to>
    <xdr:cxnSp macro="">
      <xdr:nvCxnSpPr>
        <xdr:cNvPr id="70" name="直線コネクタ 69"/>
        <xdr:cNvCxnSpPr/>
      </xdr:nvCxnSpPr>
      <xdr:spPr>
        <a:xfrm flipV="1">
          <a:off x="1130300" y="6432486"/>
          <a:ext cx="889000" cy="2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83566</xdr:rowOff>
    </xdr:from>
    <xdr:to>
      <xdr:col>3</xdr:col>
      <xdr:colOff>3175</xdr:colOff>
      <xdr:row>36</xdr:row>
      <xdr:rowOff>13716</xdr:rowOff>
    </xdr:to>
    <xdr:sp macro="" textlink="">
      <xdr:nvSpPr>
        <xdr:cNvPr id="71" name="フローチャート : 判断 70"/>
        <xdr:cNvSpPr/>
      </xdr:nvSpPr>
      <xdr:spPr>
        <a:xfrm>
          <a:off x="1968500" y="6084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30243</xdr:rowOff>
    </xdr:from>
    <xdr:ext cx="469744" cy="259045"/>
    <xdr:sp macro="" textlink="">
      <xdr:nvSpPr>
        <xdr:cNvPr id="72" name="テキスト ボックス 71"/>
        <xdr:cNvSpPr txBox="1"/>
      </xdr:nvSpPr>
      <xdr:spPr>
        <a:xfrm>
          <a:off x="1784427" y="5859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7,128</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52896</xdr:rowOff>
    </xdr:from>
    <xdr:to>
      <xdr:col>1</xdr:col>
      <xdr:colOff>485775</xdr:colOff>
      <xdr:row>35</xdr:row>
      <xdr:rowOff>154496</xdr:rowOff>
    </xdr:to>
    <xdr:sp macro="" textlink="">
      <xdr:nvSpPr>
        <xdr:cNvPr id="73" name="フローチャート : 判断 72"/>
        <xdr:cNvSpPr/>
      </xdr:nvSpPr>
      <xdr:spPr>
        <a:xfrm>
          <a:off x="1079500" y="6053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171023</xdr:rowOff>
    </xdr:from>
    <xdr:ext cx="469744" cy="259045"/>
    <xdr:sp macro="" textlink="">
      <xdr:nvSpPr>
        <xdr:cNvPr id="74" name="テキスト ボックス 73"/>
        <xdr:cNvSpPr txBox="1"/>
      </xdr:nvSpPr>
      <xdr:spPr>
        <a:xfrm>
          <a:off x="895427" y="58288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7,289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171196</xdr:rowOff>
    </xdr:from>
    <xdr:to>
      <xdr:col>6</xdr:col>
      <xdr:colOff>561975</xdr:colOff>
      <xdr:row>37</xdr:row>
      <xdr:rowOff>101346</xdr:rowOff>
    </xdr:to>
    <xdr:sp macro="" textlink="">
      <xdr:nvSpPr>
        <xdr:cNvPr id="80" name="円/楕円 79"/>
        <xdr:cNvSpPr/>
      </xdr:nvSpPr>
      <xdr:spPr>
        <a:xfrm>
          <a:off x="4584700" y="6343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149623</xdr:rowOff>
    </xdr:from>
    <xdr:ext cx="469744" cy="259045"/>
    <xdr:sp macro="" textlink="">
      <xdr:nvSpPr>
        <xdr:cNvPr id="81" name="議会費該当値テキスト"/>
        <xdr:cNvSpPr txBox="1"/>
      </xdr:nvSpPr>
      <xdr:spPr>
        <a:xfrm>
          <a:off x="4686300" y="63218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5,768</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90234</xdr:rowOff>
    </xdr:from>
    <xdr:to>
      <xdr:col>5</xdr:col>
      <xdr:colOff>409575</xdr:colOff>
      <xdr:row>37</xdr:row>
      <xdr:rowOff>20384</xdr:rowOff>
    </xdr:to>
    <xdr:sp macro="" textlink="">
      <xdr:nvSpPr>
        <xdr:cNvPr id="82" name="円/楕円 81"/>
        <xdr:cNvSpPr/>
      </xdr:nvSpPr>
      <xdr:spPr>
        <a:xfrm>
          <a:off x="3746500" y="626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11511</xdr:rowOff>
    </xdr:from>
    <xdr:ext cx="469744" cy="259045"/>
    <xdr:sp macro="" textlink="">
      <xdr:nvSpPr>
        <xdr:cNvPr id="83" name="テキスト ボックス 82"/>
        <xdr:cNvSpPr txBox="1"/>
      </xdr:nvSpPr>
      <xdr:spPr>
        <a:xfrm>
          <a:off x="3562427" y="6355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6,193</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170053</xdr:rowOff>
    </xdr:from>
    <xdr:to>
      <xdr:col>4</xdr:col>
      <xdr:colOff>206375</xdr:colOff>
      <xdr:row>37</xdr:row>
      <xdr:rowOff>100203</xdr:rowOff>
    </xdr:to>
    <xdr:sp macro="" textlink="">
      <xdr:nvSpPr>
        <xdr:cNvPr id="84" name="円/楕円 83"/>
        <xdr:cNvSpPr/>
      </xdr:nvSpPr>
      <xdr:spPr>
        <a:xfrm>
          <a:off x="2857500" y="6342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91330</xdr:rowOff>
    </xdr:from>
    <xdr:ext cx="469744" cy="259045"/>
    <xdr:sp macro="" textlink="">
      <xdr:nvSpPr>
        <xdr:cNvPr id="85" name="テキスト ボックス 84"/>
        <xdr:cNvSpPr txBox="1"/>
      </xdr:nvSpPr>
      <xdr:spPr>
        <a:xfrm>
          <a:off x="2673427" y="643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5,774</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38036</xdr:rowOff>
    </xdr:from>
    <xdr:to>
      <xdr:col>3</xdr:col>
      <xdr:colOff>3175</xdr:colOff>
      <xdr:row>37</xdr:row>
      <xdr:rowOff>139636</xdr:rowOff>
    </xdr:to>
    <xdr:sp macro="" textlink="">
      <xdr:nvSpPr>
        <xdr:cNvPr id="86" name="円/楕円 85"/>
        <xdr:cNvSpPr/>
      </xdr:nvSpPr>
      <xdr:spPr>
        <a:xfrm>
          <a:off x="1968500" y="6381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130763</xdr:rowOff>
    </xdr:from>
    <xdr:ext cx="469744" cy="259045"/>
    <xdr:sp macro="" textlink="">
      <xdr:nvSpPr>
        <xdr:cNvPr id="87" name="テキスト ボックス 86"/>
        <xdr:cNvSpPr txBox="1"/>
      </xdr:nvSpPr>
      <xdr:spPr>
        <a:xfrm>
          <a:off x="1784427" y="6474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5,567</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40703</xdr:rowOff>
    </xdr:from>
    <xdr:to>
      <xdr:col>1</xdr:col>
      <xdr:colOff>485775</xdr:colOff>
      <xdr:row>37</xdr:row>
      <xdr:rowOff>142303</xdr:rowOff>
    </xdr:to>
    <xdr:sp macro="" textlink="">
      <xdr:nvSpPr>
        <xdr:cNvPr id="88" name="円/楕円 87"/>
        <xdr:cNvSpPr/>
      </xdr:nvSpPr>
      <xdr:spPr>
        <a:xfrm>
          <a:off x="1079500" y="6384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133431</xdr:rowOff>
    </xdr:from>
    <xdr:ext cx="469744" cy="259045"/>
    <xdr:sp macro="" textlink="">
      <xdr:nvSpPr>
        <xdr:cNvPr id="89" name="テキスト ボックス 88"/>
        <xdr:cNvSpPr txBox="1"/>
      </xdr:nvSpPr>
      <xdr:spPr>
        <a:xfrm>
          <a:off x="895427" y="647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35/54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62,509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48640</xdr:rowOff>
    </xdr:from>
    <xdr:to>
      <xdr:col>6</xdr:col>
      <xdr:colOff>510540</xdr:colOff>
      <xdr:row>57</xdr:row>
      <xdr:rowOff>122016</xdr:rowOff>
    </xdr:to>
    <xdr:cxnSp macro="">
      <xdr:nvCxnSpPr>
        <xdr:cNvPr id="111" name="直線コネクタ 110"/>
        <xdr:cNvCxnSpPr/>
      </xdr:nvCxnSpPr>
      <xdr:spPr>
        <a:xfrm flipV="1">
          <a:off x="4633595" y="8621140"/>
          <a:ext cx="1270" cy="12735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125843</xdr:rowOff>
    </xdr:from>
    <xdr:ext cx="534377" cy="259045"/>
    <xdr:sp macro="" textlink="">
      <xdr:nvSpPr>
        <xdr:cNvPr id="112" name="総務費最小値テキスト"/>
        <xdr:cNvSpPr txBox="1"/>
      </xdr:nvSpPr>
      <xdr:spPr>
        <a:xfrm>
          <a:off x="4686300" y="9898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41,368</a:t>
          </a:r>
          <a:endParaRPr kumimoji="1" lang="ja-JP" altLang="en-US" sz="1000" b="1">
            <a:latin typeface="ＭＳ Ｐゴシック"/>
          </a:endParaRPr>
        </a:p>
      </xdr:txBody>
    </xdr:sp>
    <xdr:clientData/>
  </xdr:oneCellAnchor>
  <xdr:twoCellAnchor>
    <xdr:from>
      <xdr:col>6</xdr:col>
      <xdr:colOff>422275</xdr:colOff>
      <xdr:row>57</xdr:row>
      <xdr:rowOff>122016</xdr:rowOff>
    </xdr:from>
    <xdr:to>
      <xdr:col>6</xdr:col>
      <xdr:colOff>600075</xdr:colOff>
      <xdr:row>57</xdr:row>
      <xdr:rowOff>122016</xdr:rowOff>
    </xdr:to>
    <xdr:cxnSp macro="">
      <xdr:nvCxnSpPr>
        <xdr:cNvPr id="113" name="直線コネクタ 112"/>
        <xdr:cNvCxnSpPr/>
      </xdr:nvCxnSpPr>
      <xdr:spPr>
        <a:xfrm>
          <a:off x="4546600" y="9894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48</xdr:row>
      <xdr:rowOff>166767</xdr:rowOff>
    </xdr:from>
    <xdr:ext cx="599010" cy="259045"/>
    <xdr:sp macro="" textlink="">
      <xdr:nvSpPr>
        <xdr:cNvPr id="114" name="総務費最大値テキスト"/>
        <xdr:cNvSpPr txBox="1"/>
      </xdr:nvSpPr>
      <xdr:spPr>
        <a:xfrm>
          <a:off x="4686300" y="83963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319,917</a:t>
          </a:r>
          <a:endParaRPr kumimoji="1" lang="ja-JP" altLang="en-US" sz="1000" b="1">
            <a:latin typeface="ＭＳ Ｐゴシック"/>
          </a:endParaRPr>
        </a:p>
      </xdr:txBody>
    </xdr:sp>
    <xdr:clientData/>
  </xdr:oneCellAnchor>
  <xdr:twoCellAnchor>
    <xdr:from>
      <xdr:col>6</xdr:col>
      <xdr:colOff>422275</xdr:colOff>
      <xdr:row>50</xdr:row>
      <xdr:rowOff>48640</xdr:rowOff>
    </xdr:from>
    <xdr:to>
      <xdr:col>6</xdr:col>
      <xdr:colOff>600075</xdr:colOff>
      <xdr:row>50</xdr:row>
      <xdr:rowOff>48640</xdr:rowOff>
    </xdr:to>
    <xdr:cxnSp macro="">
      <xdr:nvCxnSpPr>
        <xdr:cNvPr id="115" name="直線コネクタ 114"/>
        <xdr:cNvCxnSpPr/>
      </xdr:nvCxnSpPr>
      <xdr:spPr>
        <a:xfrm>
          <a:off x="4546600" y="8621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126386</xdr:rowOff>
    </xdr:from>
    <xdr:to>
      <xdr:col>6</xdr:col>
      <xdr:colOff>511175</xdr:colOff>
      <xdr:row>56</xdr:row>
      <xdr:rowOff>132664</xdr:rowOff>
    </xdr:to>
    <xdr:cxnSp macro="">
      <xdr:nvCxnSpPr>
        <xdr:cNvPr id="116" name="直線コネクタ 115"/>
        <xdr:cNvCxnSpPr/>
      </xdr:nvCxnSpPr>
      <xdr:spPr>
        <a:xfrm>
          <a:off x="3797300" y="9727586"/>
          <a:ext cx="8382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11613</xdr:rowOff>
    </xdr:from>
    <xdr:ext cx="534377" cy="259045"/>
    <xdr:sp macro="" textlink="">
      <xdr:nvSpPr>
        <xdr:cNvPr id="117" name="総務費平均値テキスト"/>
        <xdr:cNvSpPr txBox="1"/>
      </xdr:nvSpPr>
      <xdr:spPr>
        <a:xfrm>
          <a:off x="4686300" y="94413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96,908</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160186</xdr:rowOff>
    </xdr:from>
    <xdr:to>
      <xdr:col>6</xdr:col>
      <xdr:colOff>561975</xdr:colOff>
      <xdr:row>56</xdr:row>
      <xdr:rowOff>90336</xdr:rowOff>
    </xdr:to>
    <xdr:sp macro="" textlink="">
      <xdr:nvSpPr>
        <xdr:cNvPr id="118" name="フローチャート : 判断 117"/>
        <xdr:cNvSpPr/>
      </xdr:nvSpPr>
      <xdr:spPr>
        <a:xfrm>
          <a:off x="4584700" y="9589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126386</xdr:rowOff>
    </xdr:from>
    <xdr:to>
      <xdr:col>5</xdr:col>
      <xdr:colOff>358775</xdr:colOff>
      <xdr:row>56</xdr:row>
      <xdr:rowOff>134136</xdr:rowOff>
    </xdr:to>
    <xdr:cxnSp macro="">
      <xdr:nvCxnSpPr>
        <xdr:cNvPr id="119" name="直線コネクタ 118"/>
        <xdr:cNvCxnSpPr/>
      </xdr:nvCxnSpPr>
      <xdr:spPr>
        <a:xfrm flipV="1">
          <a:off x="2908300" y="9727586"/>
          <a:ext cx="889000" cy="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166670</xdr:rowOff>
    </xdr:from>
    <xdr:to>
      <xdr:col>5</xdr:col>
      <xdr:colOff>409575</xdr:colOff>
      <xdr:row>56</xdr:row>
      <xdr:rowOff>96820</xdr:rowOff>
    </xdr:to>
    <xdr:sp macro="" textlink="">
      <xdr:nvSpPr>
        <xdr:cNvPr id="120" name="フローチャート : 判断 119"/>
        <xdr:cNvSpPr/>
      </xdr:nvSpPr>
      <xdr:spPr>
        <a:xfrm>
          <a:off x="3746500" y="959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113347</xdr:rowOff>
    </xdr:from>
    <xdr:ext cx="534377" cy="259045"/>
    <xdr:sp macro="" textlink="">
      <xdr:nvSpPr>
        <xdr:cNvPr id="121" name="テキスト ボックス 120"/>
        <xdr:cNvSpPr txBox="1"/>
      </xdr:nvSpPr>
      <xdr:spPr>
        <a:xfrm>
          <a:off x="3530111" y="9371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95,490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134136</xdr:rowOff>
    </xdr:from>
    <xdr:to>
      <xdr:col>4</xdr:col>
      <xdr:colOff>155575</xdr:colOff>
      <xdr:row>56</xdr:row>
      <xdr:rowOff>145566</xdr:rowOff>
    </xdr:to>
    <xdr:cxnSp macro="">
      <xdr:nvCxnSpPr>
        <xdr:cNvPr id="122" name="直線コネクタ 121"/>
        <xdr:cNvCxnSpPr/>
      </xdr:nvCxnSpPr>
      <xdr:spPr>
        <a:xfrm flipV="1">
          <a:off x="2019300" y="9735336"/>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54</xdr:row>
      <xdr:rowOff>50559</xdr:rowOff>
    </xdr:from>
    <xdr:to>
      <xdr:col>4</xdr:col>
      <xdr:colOff>206375</xdr:colOff>
      <xdr:row>54</xdr:row>
      <xdr:rowOff>152159</xdr:rowOff>
    </xdr:to>
    <xdr:sp macro="" textlink="">
      <xdr:nvSpPr>
        <xdr:cNvPr id="123" name="フローチャート : 判断 122"/>
        <xdr:cNvSpPr/>
      </xdr:nvSpPr>
      <xdr:spPr>
        <a:xfrm>
          <a:off x="2857500" y="93088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52</xdr:row>
      <xdr:rowOff>168686</xdr:rowOff>
    </xdr:from>
    <xdr:ext cx="599010" cy="259045"/>
    <xdr:sp macro="" textlink="">
      <xdr:nvSpPr>
        <xdr:cNvPr id="124" name="テキスト ボックス 123"/>
        <xdr:cNvSpPr txBox="1"/>
      </xdr:nvSpPr>
      <xdr:spPr>
        <a:xfrm>
          <a:off x="2608794" y="90840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158,386</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145566</xdr:rowOff>
    </xdr:from>
    <xdr:to>
      <xdr:col>2</xdr:col>
      <xdr:colOff>638175</xdr:colOff>
      <xdr:row>56</xdr:row>
      <xdr:rowOff>167960</xdr:rowOff>
    </xdr:to>
    <xdr:cxnSp macro="">
      <xdr:nvCxnSpPr>
        <xdr:cNvPr id="125" name="直線コネクタ 124"/>
        <xdr:cNvCxnSpPr/>
      </xdr:nvCxnSpPr>
      <xdr:spPr>
        <a:xfrm flipV="1">
          <a:off x="1130300" y="9746766"/>
          <a:ext cx="889000" cy="22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133696</xdr:rowOff>
    </xdr:from>
    <xdr:to>
      <xdr:col>3</xdr:col>
      <xdr:colOff>3175</xdr:colOff>
      <xdr:row>56</xdr:row>
      <xdr:rowOff>63846</xdr:rowOff>
    </xdr:to>
    <xdr:sp macro="" textlink="">
      <xdr:nvSpPr>
        <xdr:cNvPr id="126" name="フローチャート : 判断 125"/>
        <xdr:cNvSpPr/>
      </xdr:nvSpPr>
      <xdr:spPr>
        <a:xfrm>
          <a:off x="1968500" y="9563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80373</xdr:rowOff>
    </xdr:from>
    <xdr:ext cx="599010" cy="259045"/>
    <xdr:sp macro="" textlink="">
      <xdr:nvSpPr>
        <xdr:cNvPr id="127" name="テキスト ボックス 126"/>
        <xdr:cNvSpPr txBox="1"/>
      </xdr:nvSpPr>
      <xdr:spPr>
        <a:xfrm>
          <a:off x="1719794" y="9338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102,702</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29354</xdr:rowOff>
    </xdr:from>
    <xdr:to>
      <xdr:col>1</xdr:col>
      <xdr:colOff>485775</xdr:colOff>
      <xdr:row>56</xdr:row>
      <xdr:rowOff>130954</xdr:rowOff>
    </xdr:to>
    <xdr:sp macro="" textlink="">
      <xdr:nvSpPr>
        <xdr:cNvPr id="128" name="フローチャート : 判断 127"/>
        <xdr:cNvSpPr/>
      </xdr:nvSpPr>
      <xdr:spPr>
        <a:xfrm>
          <a:off x="1079500" y="9630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147481</xdr:rowOff>
    </xdr:from>
    <xdr:ext cx="534377" cy="259045"/>
    <xdr:sp macro="" textlink="">
      <xdr:nvSpPr>
        <xdr:cNvPr id="129" name="テキスト ボックス 128"/>
        <xdr:cNvSpPr txBox="1"/>
      </xdr:nvSpPr>
      <xdr:spPr>
        <a:xfrm>
          <a:off x="863111" y="940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88,024</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81864</xdr:rowOff>
    </xdr:from>
    <xdr:to>
      <xdr:col>6</xdr:col>
      <xdr:colOff>561975</xdr:colOff>
      <xdr:row>57</xdr:row>
      <xdr:rowOff>12014</xdr:rowOff>
    </xdr:to>
    <xdr:sp macro="" textlink="">
      <xdr:nvSpPr>
        <xdr:cNvPr id="135" name="円/楕円 134"/>
        <xdr:cNvSpPr/>
      </xdr:nvSpPr>
      <xdr:spPr>
        <a:xfrm>
          <a:off x="4584700" y="9683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60291</xdr:rowOff>
    </xdr:from>
    <xdr:ext cx="534377" cy="259045"/>
    <xdr:sp macro="" textlink="">
      <xdr:nvSpPr>
        <xdr:cNvPr id="136" name="総務費該当値テキスト"/>
        <xdr:cNvSpPr txBox="1"/>
      </xdr:nvSpPr>
      <xdr:spPr>
        <a:xfrm>
          <a:off x="4686300" y="966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76,539</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75586</xdr:rowOff>
    </xdr:from>
    <xdr:to>
      <xdr:col>5</xdr:col>
      <xdr:colOff>409575</xdr:colOff>
      <xdr:row>57</xdr:row>
      <xdr:rowOff>5736</xdr:rowOff>
    </xdr:to>
    <xdr:sp macro="" textlink="">
      <xdr:nvSpPr>
        <xdr:cNvPr id="137" name="円/楕円 136"/>
        <xdr:cNvSpPr/>
      </xdr:nvSpPr>
      <xdr:spPr>
        <a:xfrm>
          <a:off x="3746500" y="9676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168313</xdr:rowOff>
    </xdr:from>
    <xdr:ext cx="534377" cy="259045"/>
    <xdr:sp macro="" textlink="">
      <xdr:nvSpPr>
        <xdr:cNvPr id="138" name="テキスト ボックス 137"/>
        <xdr:cNvSpPr txBox="1"/>
      </xdr:nvSpPr>
      <xdr:spPr>
        <a:xfrm>
          <a:off x="3530111" y="9769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77,912</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83336</xdr:rowOff>
    </xdr:from>
    <xdr:to>
      <xdr:col>4</xdr:col>
      <xdr:colOff>206375</xdr:colOff>
      <xdr:row>57</xdr:row>
      <xdr:rowOff>13486</xdr:rowOff>
    </xdr:to>
    <xdr:sp macro="" textlink="">
      <xdr:nvSpPr>
        <xdr:cNvPr id="139" name="円/楕円 138"/>
        <xdr:cNvSpPr/>
      </xdr:nvSpPr>
      <xdr:spPr>
        <a:xfrm>
          <a:off x="2857500" y="9684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4613</xdr:rowOff>
    </xdr:from>
    <xdr:ext cx="534377" cy="259045"/>
    <xdr:sp macro="" textlink="">
      <xdr:nvSpPr>
        <xdr:cNvPr id="140" name="テキスト ボックス 139"/>
        <xdr:cNvSpPr txBox="1"/>
      </xdr:nvSpPr>
      <xdr:spPr>
        <a:xfrm>
          <a:off x="2641111" y="9777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76,217</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94766</xdr:rowOff>
    </xdr:from>
    <xdr:to>
      <xdr:col>3</xdr:col>
      <xdr:colOff>3175</xdr:colOff>
      <xdr:row>57</xdr:row>
      <xdr:rowOff>24916</xdr:rowOff>
    </xdr:to>
    <xdr:sp macro="" textlink="">
      <xdr:nvSpPr>
        <xdr:cNvPr id="141" name="円/楕円 140"/>
        <xdr:cNvSpPr/>
      </xdr:nvSpPr>
      <xdr:spPr>
        <a:xfrm>
          <a:off x="1968500" y="9695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16043</xdr:rowOff>
    </xdr:from>
    <xdr:ext cx="534377" cy="259045"/>
    <xdr:sp macro="" textlink="">
      <xdr:nvSpPr>
        <xdr:cNvPr id="142" name="テキスト ボックス 141"/>
        <xdr:cNvSpPr txBox="1"/>
      </xdr:nvSpPr>
      <xdr:spPr>
        <a:xfrm>
          <a:off x="1752111" y="9788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73,717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117160</xdr:rowOff>
    </xdr:from>
    <xdr:to>
      <xdr:col>1</xdr:col>
      <xdr:colOff>485775</xdr:colOff>
      <xdr:row>57</xdr:row>
      <xdr:rowOff>47310</xdr:rowOff>
    </xdr:to>
    <xdr:sp macro="" textlink="">
      <xdr:nvSpPr>
        <xdr:cNvPr id="143" name="円/楕円 142"/>
        <xdr:cNvSpPr/>
      </xdr:nvSpPr>
      <xdr:spPr>
        <a:xfrm>
          <a:off x="1079500" y="9718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38437</xdr:rowOff>
    </xdr:from>
    <xdr:ext cx="534377" cy="259045"/>
    <xdr:sp macro="" textlink="">
      <xdr:nvSpPr>
        <xdr:cNvPr id="144" name="テキスト ボックス 143"/>
        <xdr:cNvSpPr txBox="1"/>
      </xdr:nvSpPr>
      <xdr:spPr>
        <a:xfrm>
          <a:off x="863111" y="9811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68,819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39/54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187,124</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5" name="テキスト ボックス 154"/>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44603</xdr:rowOff>
    </xdr:from>
    <xdr:to>
      <xdr:col>6</xdr:col>
      <xdr:colOff>510540</xdr:colOff>
      <xdr:row>78</xdr:row>
      <xdr:rowOff>132806</xdr:rowOff>
    </xdr:to>
    <xdr:cxnSp macro="">
      <xdr:nvCxnSpPr>
        <xdr:cNvPr id="167" name="直線コネクタ 166"/>
        <xdr:cNvCxnSpPr/>
      </xdr:nvCxnSpPr>
      <xdr:spPr>
        <a:xfrm flipV="1">
          <a:off x="4633595" y="12046103"/>
          <a:ext cx="1270" cy="14598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136633</xdr:rowOff>
    </xdr:from>
    <xdr:ext cx="599010" cy="259045"/>
    <xdr:sp macro="" textlink="">
      <xdr:nvSpPr>
        <xdr:cNvPr id="168" name="民生費最小値テキスト"/>
        <xdr:cNvSpPr txBox="1"/>
      </xdr:nvSpPr>
      <xdr:spPr>
        <a:xfrm>
          <a:off x="4686300" y="13509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100,754</a:t>
          </a:r>
          <a:endParaRPr kumimoji="1" lang="ja-JP" altLang="en-US" sz="1000" b="1">
            <a:latin typeface="ＭＳ Ｐゴシック"/>
          </a:endParaRPr>
        </a:p>
      </xdr:txBody>
    </xdr:sp>
    <xdr:clientData/>
  </xdr:oneCellAnchor>
  <xdr:twoCellAnchor>
    <xdr:from>
      <xdr:col>6</xdr:col>
      <xdr:colOff>422275</xdr:colOff>
      <xdr:row>78</xdr:row>
      <xdr:rowOff>132806</xdr:rowOff>
    </xdr:from>
    <xdr:to>
      <xdr:col>6</xdr:col>
      <xdr:colOff>600075</xdr:colOff>
      <xdr:row>78</xdr:row>
      <xdr:rowOff>132806</xdr:rowOff>
    </xdr:to>
    <xdr:cxnSp macro="">
      <xdr:nvCxnSpPr>
        <xdr:cNvPr id="169" name="直線コネクタ 168"/>
        <xdr:cNvCxnSpPr/>
      </xdr:nvCxnSpPr>
      <xdr:spPr>
        <a:xfrm>
          <a:off x="4546600" y="1350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162730</xdr:rowOff>
    </xdr:from>
    <xdr:ext cx="599010" cy="259045"/>
    <xdr:sp macro="" textlink="">
      <xdr:nvSpPr>
        <xdr:cNvPr id="170" name="民生費最大値テキスト"/>
        <xdr:cNvSpPr txBox="1"/>
      </xdr:nvSpPr>
      <xdr:spPr>
        <a:xfrm>
          <a:off x="4686300" y="118213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260,400</a:t>
          </a:r>
          <a:endParaRPr kumimoji="1" lang="ja-JP" altLang="en-US" sz="1000" b="1">
            <a:latin typeface="ＭＳ Ｐゴシック"/>
          </a:endParaRPr>
        </a:p>
      </xdr:txBody>
    </xdr:sp>
    <xdr:clientData/>
  </xdr:oneCellAnchor>
  <xdr:twoCellAnchor>
    <xdr:from>
      <xdr:col>6</xdr:col>
      <xdr:colOff>422275</xdr:colOff>
      <xdr:row>70</xdr:row>
      <xdr:rowOff>44603</xdr:rowOff>
    </xdr:from>
    <xdr:to>
      <xdr:col>6</xdr:col>
      <xdr:colOff>600075</xdr:colOff>
      <xdr:row>70</xdr:row>
      <xdr:rowOff>44603</xdr:rowOff>
    </xdr:to>
    <xdr:cxnSp macro="">
      <xdr:nvCxnSpPr>
        <xdr:cNvPr id="171" name="直線コネクタ 170"/>
        <xdr:cNvCxnSpPr/>
      </xdr:nvCxnSpPr>
      <xdr:spPr>
        <a:xfrm>
          <a:off x="4546600" y="120461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23123</xdr:rowOff>
    </xdr:from>
    <xdr:to>
      <xdr:col>6</xdr:col>
      <xdr:colOff>511175</xdr:colOff>
      <xdr:row>77</xdr:row>
      <xdr:rowOff>139956</xdr:rowOff>
    </xdr:to>
    <xdr:cxnSp macro="">
      <xdr:nvCxnSpPr>
        <xdr:cNvPr id="172" name="直線コネクタ 171"/>
        <xdr:cNvCxnSpPr/>
      </xdr:nvCxnSpPr>
      <xdr:spPr>
        <a:xfrm flipV="1">
          <a:off x="3797300" y="13224773"/>
          <a:ext cx="838200" cy="1168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22495</xdr:rowOff>
    </xdr:from>
    <xdr:ext cx="599010" cy="259045"/>
    <xdr:sp macro="" textlink="">
      <xdr:nvSpPr>
        <xdr:cNvPr id="173" name="民生費平均値テキスト"/>
        <xdr:cNvSpPr txBox="1"/>
      </xdr:nvSpPr>
      <xdr:spPr>
        <a:xfrm>
          <a:off x="4686300" y="128812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147,264</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171069</xdr:rowOff>
    </xdr:from>
    <xdr:to>
      <xdr:col>6</xdr:col>
      <xdr:colOff>561975</xdr:colOff>
      <xdr:row>76</xdr:row>
      <xdr:rowOff>101219</xdr:rowOff>
    </xdr:to>
    <xdr:sp macro="" textlink="">
      <xdr:nvSpPr>
        <xdr:cNvPr id="174" name="フローチャート : 判断 173"/>
        <xdr:cNvSpPr/>
      </xdr:nvSpPr>
      <xdr:spPr>
        <a:xfrm>
          <a:off x="4584700" y="1302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139956</xdr:rowOff>
    </xdr:from>
    <xdr:to>
      <xdr:col>5</xdr:col>
      <xdr:colOff>358775</xdr:colOff>
      <xdr:row>77</xdr:row>
      <xdr:rowOff>158738</xdr:rowOff>
    </xdr:to>
    <xdr:cxnSp macro="">
      <xdr:nvCxnSpPr>
        <xdr:cNvPr id="175" name="直線コネクタ 174"/>
        <xdr:cNvCxnSpPr/>
      </xdr:nvCxnSpPr>
      <xdr:spPr>
        <a:xfrm flipV="1">
          <a:off x="2908300" y="13341606"/>
          <a:ext cx="889000" cy="1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52279</xdr:rowOff>
    </xdr:from>
    <xdr:to>
      <xdr:col>5</xdr:col>
      <xdr:colOff>409575</xdr:colOff>
      <xdr:row>76</xdr:row>
      <xdr:rowOff>153879</xdr:rowOff>
    </xdr:to>
    <xdr:sp macro="" textlink="">
      <xdr:nvSpPr>
        <xdr:cNvPr id="176" name="フローチャート : 判断 175"/>
        <xdr:cNvSpPr/>
      </xdr:nvSpPr>
      <xdr:spPr>
        <a:xfrm>
          <a:off x="3746500" y="130824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170405</xdr:rowOff>
    </xdr:from>
    <xdr:ext cx="599010" cy="259045"/>
    <xdr:sp macro="" textlink="">
      <xdr:nvSpPr>
        <xdr:cNvPr id="177" name="テキスト ボックス 176"/>
        <xdr:cNvSpPr txBox="1"/>
      </xdr:nvSpPr>
      <xdr:spPr>
        <a:xfrm>
          <a:off x="3497794" y="12857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141,505</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158738</xdr:rowOff>
    </xdr:from>
    <xdr:to>
      <xdr:col>4</xdr:col>
      <xdr:colOff>155575</xdr:colOff>
      <xdr:row>78</xdr:row>
      <xdr:rowOff>69044</xdr:rowOff>
    </xdr:to>
    <xdr:cxnSp macro="">
      <xdr:nvCxnSpPr>
        <xdr:cNvPr id="178" name="直線コネクタ 177"/>
        <xdr:cNvCxnSpPr/>
      </xdr:nvCxnSpPr>
      <xdr:spPr>
        <a:xfrm flipV="1">
          <a:off x="2019300" y="13360388"/>
          <a:ext cx="889000" cy="8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67613</xdr:rowOff>
    </xdr:from>
    <xdr:to>
      <xdr:col>4</xdr:col>
      <xdr:colOff>206375</xdr:colOff>
      <xdr:row>76</xdr:row>
      <xdr:rowOff>169213</xdr:rowOff>
    </xdr:to>
    <xdr:sp macro="" textlink="">
      <xdr:nvSpPr>
        <xdr:cNvPr id="179" name="フローチャート : 判断 178"/>
        <xdr:cNvSpPr/>
      </xdr:nvSpPr>
      <xdr:spPr>
        <a:xfrm>
          <a:off x="2857500" y="1309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14290</xdr:rowOff>
    </xdr:from>
    <xdr:ext cx="599010" cy="259045"/>
    <xdr:sp macro="" textlink="">
      <xdr:nvSpPr>
        <xdr:cNvPr id="180" name="テキスト ボックス 179"/>
        <xdr:cNvSpPr txBox="1"/>
      </xdr:nvSpPr>
      <xdr:spPr>
        <a:xfrm>
          <a:off x="2608794" y="12873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139,828</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69044</xdr:rowOff>
    </xdr:from>
    <xdr:to>
      <xdr:col>2</xdr:col>
      <xdr:colOff>638175</xdr:colOff>
      <xdr:row>78</xdr:row>
      <xdr:rowOff>79011</xdr:rowOff>
    </xdr:to>
    <xdr:cxnSp macro="">
      <xdr:nvCxnSpPr>
        <xdr:cNvPr id="181" name="直線コネクタ 180"/>
        <xdr:cNvCxnSpPr/>
      </xdr:nvCxnSpPr>
      <xdr:spPr>
        <a:xfrm flipV="1">
          <a:off x="1130300" y="13442144"/>
          <a:ext cx="889000" cy="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1310</xdr:rowOff>
    </xdr:from>
    <xdr:to>
      <xdr:col>3</xdr:col>
      <xdr:colOff>3175</xdr:colOff>
      <xdr:row>77</xdr:row>
      <xdr:rowOff>102910</xdr:rowOff>
    </xdr:to>
    <xdr:sp macro="" textlink="">
      <xdr:nvSpPr>
        <xdr:cNvPr id="182" name="フローチャート : 判断 181"/>
        <xdr:cNvSpPr/>
      </xdr:nvSpPr>
      <xdr:spPr>
        <a:xfrm>
          <a:off x="1968500" y="13202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119437</xdr:rowOff>
    </xdr:from>
    <xdr:ext cx="599010" cy="259045"/>
    <xdr:sp macro="" textlink="">
      <xdr:nvSpPr>
        <xdr:cNvPr id="183" name="テキスト ボックス 182"/>
        <xdr:cNvSpPr txBox="1"/>
      </xdr:nvSpPr>
      <xdr:spPr>
        <a:xfrm>
          <a:off x="1719794" y="12978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128,329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10948</xdr:rowOff>
    </xdr:from>
    <xdr:to>
      <xdr:col>1</xdr:col>
      <xdr:colOff>485775</xdr:colOff>
      <xdr:row>77</xdr:row>
      <xdr:rowOff>112548</xdr:rowOff>
    </xdr:to>
    <xdr:sp macro="" textlink="">
      <xdr:nvSpPr>
        <xdr:cNvPr id="184" name="フローチャート : 判断 183"/>
        <xdr:cNvSpPr/>
      </xdr:nvSpPr>
      <xdr:spPr>
        <a:xfrm>
          <a:off x="1079500" y="1321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129075</xdr:rowOff>
    </xdr:from>
    <xdr:ext cx="599010" cy="259045"/>
    <xdr:sp macro="" textlink="">
      <xdr:nvSpPr>
        <xdr:cNvPr id="185" name="テキスト ボックス 184"/>
        <xdr:cNvSpPr txBox="1"/>
      </xdr:nvSpPr>
      <xdr:spPr>
        <a:xfrm>
          <a:off x="830794" y="12987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127,275</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143773</xdr:rowOff>
    </xdr:from>
    <xdr:to>
      <xdr:col>6</xdr:col>
      <xdr:colOff>561975</xdr:colOff>
      <xdr:row>77</xdr:row>
      <xdr:rowOff>73923</xdr:rowOff>
    </xdr:to>
    <xdr:sp macro="" textlink="">
      <xdr:nvSpPr>
        <xdr:cNvPr id="191" name="円/楕円 190"/>
        <xdr:cNvSpPr/>
      </xdr:nvSpPr>
      <xdr:spPr>
        <a:xfrm>
          <a:off x="4584700" y="13173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122200</xdr:rowOff>
    </xdr:from>
    <xdr:ext cx="599010" cy="259045"/>
    <xdr:sp macro="" textlink="">
      <xdr:nvSpPr>
        <xdr:cNvPr id="192" name="民生費該当値テキスト"/>
        <xdr:cNvSpPr txBox="1"/>
      </xdr:nvSpPr>
      <xdr:spPr>
        <a:xfrm>
          <a:off x="4686300" y="131524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131,499</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89156</xdr:rowOff>
    </xdr:from>
    <xdr:to>
      <xdr:col>5</xdr:col>
      <xdr:colOff>409575</xdr:colOff>
      <xdr:row>78</xdr:row>
      <xdr:rowOff>19306</xdr:rowOff>
    </xdr:to>
    <xdr:sp macro="" textlink="">
      <xdr:nvSpPr>
        <xdr:cNvPr id="193" name="円/楕円 192"/>
        <xdr:cNvSpPr/>
      </xdr:nvSpPr>
      <xdr:spPr>
        <a:xfrm>
          <a:off x="3746500" y="13290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10433</xdr:rowOff>
    </xdr:from>
    <xdr:ext cx="599010" cy="259045"/>
    <xdr:sp macro="" textlink="">
      <xdr:nvSpPr>
        <xdr:cNvPr id="194" name="テキスト ボックス 193"/>
        <xdr:cNvSpPr txBox="1"/>
      </xdr:nvSpPr>
      <xdr:spPr>
        <a:xfrm>
          <a:off x="3497794" y="133835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118,722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107938</xdr:rowOff>
    </xdr:from>
    <xdr:to>
      <xdr:col>4</xdr:col>
      <xdr:colOff>206375</xdr:colOff>
      <xdr:row>78</xdr:row>
      <xdr:rowOff>38088</xdr:rowOff>
    </xdr:to>
    <xdr:sp macro="" textlink="">
      <xdr:nvSpPr>
        <xdr:cNvPr id="195" name="円/楕円 194"/>
        <xdr:cNvSpPr/>
      </xdr:nvSpPr>
      <xdr:spPr>
        <a:xfrm>
          <a:off x="2857500" y="13309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78</xdr:row>
      <xdr:rowOff>29215</xdr:rowOff>
    </xdr:from>
    <xdr:ext cx="599010" cy="259045"/>
    <xdr:sp macro="" textlink="">
      <xdr:nvSpPr>
        <xdr:cNvPr id="196" name="テキスト ボックス 195"/>
        <xdr:cNvSpPr txBox="1"/>
      </xdr:nvSpPr>
      <xdr:spPr>
        <a:xfrm>
          <a:off x="2608794" y="13402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116,668</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18244</xdr:rowOff>
    </xdr:from>
    <xdr:to>
      <xdr:col>3</xdr:col>
      <xdr:colOff>3175</xdr:colOff>
      <xdr:row>78</xdr:row>
      <xdr:rowOff>119844</xdr:rowOff>
    </xdr:to>
    <xdr:sp macro="" textlink="">
      <xdr:nvSpPr>
        <xdr:cNvPr id="197" name="円/楕円 196"/>
        <xdr:cNvSpPr/>
      </xdr:nvSpPr>
      <xdr:spPr>
        <a:xfrm>
          <a:off x="1968500" y="13391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110971</xdr:rowOff>
    </xdr:from>
    <xdr:ext cx="599010" cy="259045"/>
    <xdr:sp macro="" textlink="">
      <xdr:nvSpPr>
        <xdr:cNvPr id="198" name="テキスト ボックス 197"/>
        <xdr:cNvSpPr txBox="1"/>
      </xdr:nvSpPr>
      <xdr:spPr>
        <a:xfrm>
          <a:off x="1719794" y="1348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107,727</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28211</xdr:rowOff>
    </xdr:from>
    <xdr:to>
      <xdr:col>1</xdr:col>
      <xdr:colOff>485775</xdr:colOff>
      <xdr:row>78</xdr:row>
      <xdr:rowOff>129811</xdr:rowOff>
    </xdr:to>
    <xdr:sp macro="" textlink="">
      <xdr:nvSpPr>
        <xdr:cNvPr id="199" name="円/楕円 198"/>
        <xdr:cNvSpPr/>
      </xdr:nvSpPr>
      <xdr:spPr>
        <a:xfrm>
          <a:off x="1079500" y="13401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120938</xdr:rowOff>
    </xdr:from>
    <xdr:ext cx="599010" cy="259045"/>
    <xdr:sp macro="" textlink="">
      <xdr:nvSpPr>
        <xdr:cNvPr id="200" name="テキスト ボックス 199"/>
        <xdr:cNvSpPr txBox="1"/>
      </xdr:nvSpPr>
      <xdr:spPr>
        <a:xfrm>
          <a:off x="830794" y="134940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106,637</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36/54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60,314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12" name="テキスト ボックス 211"/>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78339</xdr:rowOff>
    </xdr:from>
    <xdr:to>
      <xdr:col>6</xdr:col>
      <xdr:colOff>510540</xdr:colOff>
      <xdr:row>98</xdr:row>
      <xdr:rowOff>51054</xdr:rowOff>
    </xdr:to>
    <xdr:cxnSp macro="">
      <xdr:nvCxnSpPr>
        <xdr:cNvPr id="222" name="直線コネクタ 221"/>
        <xdr:cNvCxnSpPr/>
      </xdr:nvCxnSpPr>
      <xdr:spPr>
        <a:xfrm flipV="1">
          <a:off x="4633595" y="15508839"/>
          <a:ext cx="1270" cy="134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54881</xdr:rowOff>
    </xdr:from>
    <xdr:ext cx="534377" cy="259045"/>
    <xdr:sp macro="" textlink="">
      <xdr:nvSpPr>
        <xdr:cNvPr id="223" name="衛生費最小値テキスト"/>
        <xdr:cNvSpPr txBox="1"/>
      </xdr:nvSpPr>
      <xdr:spPr>
        <a:xfrm>
          <a:off x="4686300" y="16856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19,389</a:t>
          </a:r>
          <a:endParaRPr kumimoji="1" lang="ja-JP" altLang="en-US" sz="1000" b="1">
            <a:latin typeface="ＭＳ Ｐゴシック"/>
          </a:endParaRPr>
        </a:p>
      </xdr:txBody>
    </xdr:sp>
    <xdr:clientData/>
  </xdr:oneCellAnchor>
  <xdr:twoCellAnchor>
    <xdr:from>
      <xdr:col>6</xdr:col>
      <xdr:colOff>422275</xdr:colOff>
      <xdr:row>98</xdr:row>
      <xdr:rowOff>51054</xdr:rowOff>
    </xdr:from>
    <xdr:to>
      <xdr:col>6</xdr:col>
      <xdr:colOff>600075</xdr:colOff>
      <xdr:row>98</xdr:row>
      <xdr:rowOff>51054</xdr:rowOff>
    </xdr:to>
    <xdr:cxnSp macro="">
      <xdr:nvCxnSpPr>
        <xdr:cNvPr id="224" name="直線コネクタ 223"/>
        <xdr:cNvCxnSpPr/>
      </xdr:nvCxnSpPr>
      <xdr:spPr>
        <a:xfrm>
          <a:off x="4546600" y="168531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25016</xdr:rowOff>
    </xdr:from>
    <xdr:ext cx="599010" cy="259045"/>
    <xdr:sp macro="" textlink="">
      <xdr:nvSpPr>
        <xdr:cNvPr id="225" name="衛生費最大値テキスト"/>
        <xdr:cNvSpPr txBox="1"/>
      </xdr:nvSpPr>
      <xdr:spPr>
        <a:xfrm>
          <a:off x="4686300" y="152840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313,421</a:t>
          </a:r>
          <a:endParaRPr kumimoji="1" lang="ja-JP" altLang="en-US" sz="1000" b="1">
            <a:latin typeface="ＭＳ Ｐゴシック"/>
          </a:endParaRPr>
        </a:p>
      </xdr:txBody>
    </xdr:sp>
    <xdr:clientData/>
  </xdr:oneCellAnchor>
  <xdr:twoCellAnchor>
    <xdr:from>
      <xdr:col>6</xdr:col>
      <xdr:colOff>422275</xdr:colOff>
      <xdr:row>90</xdr:row>
      <xdr:rowOff>78339</xdr:rowOff>
    </xdr:from>
    <xdr:to>
      <xdr:col>6</xdr:col>
      <xdr:colOff>600075</xdr:colOff>
      <xdr:row>90</xdr:row>
      <xdr:rowOff>78339</xdr:rowOff>
    </xdr:to>
    <xdr:cxnSp macro="">
      <xdr:nvCxnSpPr>
        <xdr:cNvPr id="226" name="直線コネクタ 225"/>
        <xdr:cNvCxnSpPr/>
      </xdr:nvCxnSpPr>
      <xdr:spPr>
        <a:xfrm>
          <a:off x="4546600" y="155088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139247</xdr:rowOff>
    </xdr:from>
    <xdr:to>
      <xdr:col>6</xdr:col>
      <xdr:colOff>511175</xdr:colOff>
      <xdr:row>97</xdr:row>
      <xdr:rowOff>157722</xdr:rowOff>
    </xdr:to>
    <xdr:cxnSp macro="">
      <xdr:nvCxnSpPr>
        <xdr:cNvPr id="227" name="直線コネクタ 226"/>
        <xdr:cNvCxnSpPr/>
      </xdr:nvCxnSpPr>
      <xdr:spPr>
        <a:xfrm>
          <a:off x="3797300" y="16769897"/>
          <a:ext cx="838200" cy="1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96</xdr:row>
      <xdr:rowOff>43604</xdr:rowOff>
    </xdr:from>
    <xdr:ext cx="534377" cy="259045"/>
    <xdr:sp macro="" textlink="">
      <xdr:nvSpPr>
        <xdr:cNvPr id="228" name="衛生費平均値テキスト"/>
        <xdr:cNvSpPr txBox="1"/>
      </xdr:nvSpPr>
      <xdr:spPr>
        <a:xfrm>
          <a:off x="4686300" y="16502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52,411</a:t>
          </a:r>
          <a:endParaRPr kumimoji="1" lang="ja-JP" altLang="en-US" sz="1000" b="1">
            <a:solidFill>
              <a:srgbClr val="000080"/>
            </a:solidFill>
            <a:latin typeface="ＭＳ Ｐゴシック"/>
          </a:endParaRPr>
        </a:p>
      </xdr:txBody>
    </xdr:sp>
    <xdr:clientData/>
  </xdr:oneCellAnchor>
  <xdr:twoCellAnchor>
    <xdr:from>
      <xdr:col>6</xdr:col>
      <xdr:colOff>460375</xdr:colOff>
      <xdr:row>97</xdr:row>
      <xdr:rowOff>20727</xdr:rowOff>
    </xdr:from>
    <xdr:to>
      <xdr:col>6</xdr:col>
      <xdr:colOff>561975</xdr:colOff>
      <xdr:row>97</xdr:row>
      <xdr:rowOff>122327</xdr:rowOff>
    </xdr:to>
    <xdr:sp macro="" textlink="">
      <xdr:nvSpPr>
        <xdr:cNvPr id="229" name="フローチャート : 判断 228"/>
        <xdr:cNvSpPr/>
      </xdr:nvSpPr>
      <xdr:spPr>
        <a:xfrm>
          <a:off x="4584700" y="16651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139247</xdr:rowOff>
    </xdr:from>
    <xdr:to>
      <xdr:col>5</xdr:col>
      <xdr:colOff>358775</xdr:colOff>
      <xdr:row>98</xdr:row>
      <xdr:rowOff>1465</xdr:rowOff>
    </xdr:to>
    <xdr:cxnSp macro="">
      <xdr:nvCxnSpPr>
        <xdr:cNvPr id="230" name="直線コネクタ 229"/>
        <xdr:cNvCxnSpPr/>
      </xdr:nvCxnSpPr>
      <xdr:spPr>
        <a:xfrm flipV="1">
          <a:off x="2908300" y="16769897"/>
          <a:ext cx="889000" cy="33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97</xdr:row>
      <xdr:rowOff>29125</xdr:rowOff>
    </xdr:from>
    <xdr:to>
      <xdr:col>5</xdr:col>
      <xdr:colOff>409575</xdr:colOff>
      <xdr:row>97</xdr:row>
      <xdr:rowOff>130725</xdr:rowOff>
    </xdr:to>
    <xdr:sp macro="" textlink="">
      <xdr:nvSpPr>
        <xdr:cNvPr id="231" name="フローチャート : 判断 230"/>
        <xdr:cNvSpPr/>
      </xdr:nvSpPr>
      <xdr:spPr>
        <a:xfrm>
          <a:off x="3746500" y="16659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147252</xdr:rowOff>
    </xdr:from>
    <xdr:ext cx="534377" cy="259045"/>
    <xdr:sp macro="" textlink="">
      <xdr:nvSpPr>
        <xdr:cNvPr id="232" name="テキスト ボックス 231"/>
        <xdr:cNvSpPr txBox="1"/>
      </xdr:nvSpPr>
      <xdr:spPr>
        <a:xfrm>
          <a:off x="3530111" y="16435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50,574</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166931</xdr:rowOff>
    </xdr:from>
    <xdr:to>
      <xdr:col>4</xdr:col>
      <xdr:colOff>155575</xdr:colOff>
      <xdr:row>98</xdr:row>
      <xdr:rowOff>1465</xdr:rowOff>
    </xdr:to>
    <xdr:cxnSp macro="">
      <xdr:nvCxnSpPr>
        <xdr:cNvPr id="233" name="直線コネクタ 232"/>
        <xdr:cNvCxnSpPr/>
      </xdr:nvCxnSpPr>
      <xdr:spPr>
        <a:xfrm>
          <a:off x="2019300" y="16797581"/>
          <a:ext cx="889000" cy="59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19172</xdr:rowOff>
    </xdr:from>
    <xdr:to>
      <xdr:col>4</xdr:col>
      <xdr:colOff>206375</xdr:colOff>
      <xdr:row>97</xdr:row>
      <xdr:rowOff>120772</xdr:rowOff>
    </xdr:to>
    <xdr:sp macro="" textlink="">
      <xdr:nvSpPr>
        <xdr:cNvPr id="234" name="フローチャート : 判断 233"/>
        <xdr:cNvSpPr/>
      </xdr:nvSpPr>
      <xdr:spPr>
        <a:xfrm>
          <a:off x="2857500" y="16649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137299</xdr:rowOff>
    </xdr:from>
    <xdr:ext cx="534377" cy="259045"/>
    <xdr:sp macro="" textlink="">
      <xdr:nvSpPr>
        <xdr:cNvPr id="235" name="テキスト ボックス 234"/>
        <xdr:cNvSpPr txBox="1"/>
      </xdr:nvSpPr>
      <xdr:spPr>
        <a:xfrm>
          <a:off x="2641111" y="16425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52,751</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140198</xdr:rowOff>
    </xdr:from>
    <xdr:to>
      <xdr:col>2</xdr:col>
      <xdr:colOff>638175</xdr:colOff>
      <xdr:row>97</xdr:row>
      <xdr:rowOff>166931</xdr:rowOff>
    </xdr:to>
    <xdr:cxnSp macro="">
      <xdr:nvCxnSpPr>
        <xdr:cNvPr id="236" name="直線コネクタ 235"/>
        <xdr:cNvCxnSpPr/>
      </xdr:nvCxnSpPr>
      <xdr:spPr>
        <a:xfrm>
          <a:off x="1130300" y="16770848"/>
          <a:ext cx="889000" cy="26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36807</xdr:rowOff>
    </xdr:from>
    <xdr:to>
      <xdr:col>3</xdr:col>
      <xdr:colOff>3175</xdr:colOff>
      <xdr:row>97</xdr:row>
      <xdr:rowOff>138407</xdr:rowOff>
    </xdr:to>
    <xdr:sp macro="" textlink="">
      <xdr:nvSpPr>
        <xdr:cNvPr id="237" name="フローチャート : 判断 236"/>
        <xdr:cNvSpPr/>
      </xdr:nvSpPr>
      <xdr:spPr>
        <a:xfrm>
          <a:off x="1968500" y="16667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154934</xdr:rowOff>
    </xdr:from>
    <xdr:ext cx="534377" cy="259045"/>
    <xdr:sp macro="" textlink="">
      <xdr:nvSpPr>
        <xdr:cNvPr id="238" name="テキスト ボックス 237"/>
        <xdr:cNvSpPr txBox="1"/>
      </xdr:nvSpPr>
      <xdr:spPr>
        <a:xfrm>
          <a:off x="1752111" y="16442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48,894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44963</xdr:rowOff>
    </xdr:from>
    <xdr:to>
      <xdr:col>1</xdr:col>
      <xdr:colOff>485775</xdr:colOff>
      <xdr:row>97</xdr:row>
      <xdr:rowOff>146563</xdr:rowOff>
    </xdr:to>
    <xdr:sp macro="" textlink="">
      <xdr:nvSpPr>
        <xdr:cNvPr id="239" name="フローチャート : 判断 238"/>
        <xdr:cNvSpPr/>
      </xdr:nvSpPr>
      <xdr:spPr>
        <a:xfrm>
          <a:off x="1079500" y="16675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163090</xdr:rowOff>
    </xdr:from>
    <xdr:ext cx="534377" cy="259045"/>
    <xdr:sp macro="" textlink="">
      <xdr:nvSpPr>
        <xdr:cNvPr id="240" name="テキスト ボックス 239"/>
        <xdr:cNvSpPr txBox="1"/>
      </xdr:nvSpPr>
      <xdr:spPr>
        <a:xfrm>
          <a:off x="863111" y="16450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47,110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106922</xdr:rowOff>
    </xdr:from>
    <xdr:to>
      <xdr:col>6</xdr:col>
      <xdr:colOff>561975</xdr:colOff>
      <xdr:row>98</xdr:row>
      <xdr:rowOff>37072</xdr:rowOff>
    </xdr:to>
    <xdr:sp macro="" textlink="">
      <xdr:nvSpPr>
        <xdr:cNvPr id="246" name="円/楕円 245"/>
        <xdr:cNvSpPr/>
      </xdr:nvSpPr>
      <xdr:spPr>
        <a:xfrm>
          <a:off x="4584700" y="16737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21849</xdr:rowOff>
    </xdr:from>
    <xdr:ext cx="534377" cy="259045"/>
    <xdr:sp macro="" textlink="">
      <xdr:nvSpPr>
        <xdr:cNvPr id="247" name="衛生費該当値テキスト"/>
        <xdr:cNvSpPr txBox="1"/>
      </xdr:nvSpPr>
      <xdr:spPr>
        <a:xfrm>
          <a:off x="4686300" y="16652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33,558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88447</xdr:rowOff>
    </xdr:from>
    <xdr:to>
      <xdr:col>5</xdr:col>
      <xdr:colOff>409575</xdr:colOff>
      <xdr:row>98</xdr:row>
      <xdr:rowOff>18597</xdr:rowOff>
    </xdr:to>
    <xdr:sp macro="" textlink="">
      <xdr:nvSpPr>
        <xdr:cNvPr id="248" name="円/楕円 247"/>
        <xdr:cNvSpPr/>
      </xdr:nvSpPr>
      <xdr:spPr>
        <a:xfrm>
          <a:off x="3746500" y="16719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9724</xdr:rowOff>
    </xdr:from>
    <xdr:ext cx="534377" cy="259045"/>
    <xdr:sp macro="" textlink="">
      <xdr:nvSpPr>
        <xdr:cNvPr id="249" name="テキスト ボックス 248"/>
        <xdr:cNvSpPr txBox="1"/>
      </xdr:nvSpPr>
      <xdr:spPr>
        <a:xfrm>
          <a:off x="3530111" y="16811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37,599</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122115</xdr:rowOff>
    </xdr:from>
    <xdr:to>
      <xdr:col>4</xdr:col>
      <xdr:colOff>206375</xdr:colOff>
      <xdr:row>98</xdr:row>
      <xdr:rowOff>52265</xdr:rowOff>
    </xdr:to>
    <xdr:sp macro="" textlink="">
      <xdr:nvSpPr>
        <xdr:cNvPr id="250" name="円/楕円 249"/>
        <xdr:cNvSpPr/>
      </xdr:nvSpPr>
      <xdr:spPr>
        <a:xfrm>
          <a:off x="2857500" y="16752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43392</xdr:rowOff>
    </xdr:from>
    <xdr:ext cx="534377" cy="259045"/>
    <xdr:sp macro="" textlink="">
      <xdr:nvSpPr>
        <xdr:cNvPr id="251" name="テキスト ボックス 250"/>
        <xdr:cNvSpPr txBox="1"/>
      </xdr:nvSpPr>
      <xdr:spPr>
        <a:xfrm>
          <a:off x="2641111" y="16845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30,235</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116131</xdr:rowOff>
    </xdr:from>
    <xdr:to>
      <xdr:col>3</xdr:col>
      <xdr:colOff>3175</xdr:colOff>
      <xdr:row>98</xdr:row>
      <xdr:rowOff>46281</xdr:rowOff>
    </xdr:to>
    <xdr:sp macro="" textlink="">
      <xdr:nvSpPr>
        <xdr:cNvPr id="252" name="円/楕円 251"/>
        <xdr:cNvSpPr/>
      </xdr:nvSpPr>
      <xdr:spPr>
        <a:xfrm>
          <a:off x="1968500" y="16746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37408</xdr:rowOff>
    </xdr:from>
    <xdr:ext cx="534377" cy="259045"/>
    <xdr:sp macro="" textlink="">
      <xdr:nvSpPr>
        <xdr:cNvPr id="253" name="テキスト ボックス 252"/>
        <xdr:cNvSpPr txBox="1"/>
      </xdr:nvSpPr>
      <xdr:spPr>
        <a:xfrm>
          <a:off x="1752111" y="16839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31,544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89398</xdr:rowOff>
    </xdr:from>
    <xdr:to>
      <xdr:col>1</xdr:col>
      <xdr:colOff>485775</xdr:colOff>
      <xdr:row>98</xdr:row>
      <xdr:rowOff>19548</xdr:rowOff>
    </xdr:to>
    <xdr:sp macro="" textlink="">
      <xdr:nvSpPr>
        <xdr:cNvPr id="254" name="円/楕円 253"/>
        <xdr:cNvSpPr/>
      </xdr:nvSpPr>
      <xdr:spPr>
        <a:xfrm>
          <a:off x="1079500" y="16720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10675</xdr:rowOff>
    </xdr:from>
    <xdr:ext cx="534377" cy="259045"/>
    <xdr:sp macro="" textlink="">
      <xdr:nvSpPr>
        <xdr:cNvPr id="255" name="テキスト ボックス 254"/>
        <xdr:cNvSpPr txBox="1"/>
      </xdr:nvSpPr>
      <xdr:spPr>
        <a:xfrm>
          <a:off x="863111" y="16812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37,391</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26/54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6" name="直線コネクタ 265"/>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7" name="テキスト ボックス 266"/>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8" name="直線コネクタ 267"/>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9" name="テキスト ボックス 268"/>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0" name="直線コネクタ 269"/>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71" name="テキスト ボックス 270"/>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2" name="直線コネクタ 271"/>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3" name="テキスト ボックス 272"/>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4" name="直線コネクタ 273"/>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5" name="テキスト ボックス 274"/>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6" name="直線コネクタ 275"/>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7" name="テキスト ボックス 276"/>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8" name="直線コネクタ 277"/>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9" name="テキスト ボックス 278"/>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0"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158968</xdr:rowOff>
    </xdr:from>
    <xdr:to>
      <xdr:col>15</xdr:col>
      <xdr:colOff>180340</xdr:colOff>
      <xdr:row>39</xdr:row>
      <xdr:rowOff>98878</xdr:rowOff>
    </xdr:to>
    <xdr:cxnSp macro="">
      <xdr:nvCxnSpPr>
        <xdr:cNvPr id="281" name="直線コネクタ 280"/>
        <xdr:cNvCxnSpPr/>
      </xdr:nvCxnSpPr>
      <xdr:spPr>
        <a:xfrm flipV="1">
          <a:off x="10475595" y="5302468"/>
          <a:ext cx="1270" cy="1482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2"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3" name="直線コネクタ 282"/>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105645</xdr:rowOff>
    </xdr:from>
    <xdr:ext cx="469744" cy="259045"/>
    <xdr:sp macro="" textlink="">
      <xdr:nvSpPr>
        <xdr:cNvPr id="284" name="労働費最大値テキスト"/>
        <xdr:cNvSpPr txBox="1"/>
      </xdr:nvSpPr>
      <xdr:spPr>
        <a:xfrm>
          <a:off x="10528300" y="50776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4,541</a:t>
          </a:r>
          <a:endParaRPr kumimoji="1" lang="ja-JP" altLang="en-US" sz="1000" b="1">
            <a:latin typeface="ＭＳ Ｐゴシック"/>
          </a:endParaRPr>
        </a:p>
      </xdr:txBody>
    </xdr:sp>
    <xdr:clientData/>
  </xdr:oneCellAnchor>
  <xdr:twoCellAnchor>
    <xdr:from>
      <xdr:col>15</xdr:col>
      <xdr:colOff>92075</xdr:colOff>
      <xdr:row>30</xdr:row>
      <xdr:rowOff>158968</xdr:rowOff>
    </xdr:from>
    <xdr:to>
      <xdr:col>15</xdr:col>
      <xdr:colOff>269875</xdr:colOff>
      <xdr:row>30</xdr:row>
      <xdr:rowOff>158968</xdr:rowOff>
    </xdr:to>
    <xdr:cxnSp macro="">
      <xdr:nvCxnSpPr>
        <xdr:cNvPr id="285" name="直線コネクタ 284"/>
        <xdr:cNvCxnSpPr/>
      </xdr:nvCxnSpPr>
      <xdr:spPr>
        <a:xfrm>
          <a:off x="10388600" y="5302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88428</xdr:rowOff>
    </xdr:from>
    <xdr:to>
      <xdr:col>15</xdr:col>
      <xdr:colOff>180975</xdr:colOff>
      <xdr:row>39</xdr:row>
      <xdr:rowOff>88428</xdr:rowOff>
    </xdr:to>
    <xdr:cxnSp macro="">
      <xdr:nvCxnSpPr>
        <xdr:cNvPr id="286" name="直線コネクタ 285"/>
        <xdr:cNvCxnSpPr/>
      </xdr:nvCxnSpPr>
      <xdr:spPr>
        <a:xfrm>
          <a:off x="9639300" y="67749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18704</xdr:rowOff>
    </xdr:from>
    <xdr:ext cx="378565" cy="259045"/>
    <xdr:sp macro="" textlink="">
      <xdr:nvSpPr>
        <xdr:cNvPr id="287" name="労働費平均値テキスト"/>
        <xdr:cNvSpPr txBox="1"/>
      </xdr:nvSpPr>
      <xdr:spPr>
        <a:xfrm>
          <a:off x="10528300" y="63623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288" name="フローチャート : 判断 287"/>
        <xdr:cNvSpPr/>
      </xdr:nvSpPr>
      <xdr:spPr>
        <a:xfrm>
          <a:off x="10426700" y="6510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116840</xdr:rowOff>
    </xdr:from>
    <xdr:to>
      <xdr:col>14</xdr:col>
      <xdr:colOff>28575</xdr:colOff>
      <xdr:row>39</xdr:row>
      <xdr:rowOff>88428</xdr:rowOff>
    </xdr:to>
    <xdr:cxnSp macro="">
      <xdr:nvCxnSpPr>
        <xdr:cNvPr id="289" name="直線コネクタ 288"/>
        <xdr:cNvCxnSpPr/>
      </xdr:nvCxnSpPr>
      <xdr:spPr>
        <a:xfrm>
          <a:off x="8750300" y="6460490"/>
          <a:ext cx="889000" cy="314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147356</xdr:rowOff>
    </xdr:from>
    <xdr:to>
      <xdr:col>14</xdr:col>
      <xdr:colOff>79375</xdr:colOff>
      <xdr:row>38</xdr:row>
      <xdr:rowOff>77506</xdr:rowOff>
    </xdr:to>
    <xdr:sp macro="" textlink="">
      <xdr:nvSpPr>
        <xdr:cNvPr id="290" name="フローチャート : 判断 289"/>
        <xdr:cNvSpPr/>
      </xdr:nvSpPr>
      <xdr:spPr>
        <a:xfrm>
          <a:off x="9588500" y="649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94033</xdr:rowOff>
    </xdr:from>
    <xdr:ext cx="378565" cy="259045"/>
    <xdr:sp macro="" textlink="">
      <xdr:nvSpPr>
        <xdr:cNvPr id="291" name="テキスト ボックス 290"/>
        <xdr:cNvSpPr txBox="1"/>
      </xdr:nvSpPr>
      <xdr:spPr>
        <a:xfrm>
          <a:off x="9450017" y="6266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116840</xdr:rowOff>
    </xdr:from>
    <xdr:to>
      <xdr:col>12</xdr:col>
      <xdr:colOff>511175</xdr:colOff>
      <xdr:row>38</xdr:row>
      <xdr:rowOff>45974</xdr:rowOff>
    </xdr:to>
    <xdr:cxnSp macro="">
      <xdr:nvCxnSpPr>
        <xdr:cNvPr id="292" name="直線コネクタ 291"/>
        <xdr:cNvCxnSpPr/>
      </xdr:nvCxnSpPr>
      <xdr:spPr>
        <a:xfrm flipV="1">
          <a:off x="7861300" y="6460490"/>
          <a:ext cx="8890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112413</xdr:rowOff>
    </xdr:from>
    <xdr:to>
      <xdr:col>12</xdr:col>
      <xdr:colOff>561975</xdr:colOff>
      <xdr:row>38</xdr:row>
      <xdr:rowOff>42563</xdr:rowOff>
    </xdr:to>
    <xdr:sp macro="" textlink="">
      <xdr:nvSpPr>
        <xdr:cNvPr id="293" name="フローチャート : 判断 292"/>
        <xdr:cNvSpPr/>
      </xdr:nvSpPr>
      <xdr:spPr>
        <a:xfrm>
          <a:off x="8699500" y="64560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33690</xdr:rowOff>
    </xdr:from>
    <xdr:ext cx="378565" cy="259045"/>
    <xdr:sp macro="" textlink="">
      <xdr:nvSpPr>
        <xdr:cNvPr id="294" name="テキスト ボックス 293"/>
        <xdr:cNvSpPr txBox="1"/>
      </xdr:nvSpPr>
      <xdr:spPr>
        <a:xfrm>
          <a:off x="8561017" y="65487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32585</xdr:rowOff>
    </xdr:from>
    <xdr:to>
      <xdr:col>11</xdr:col>
      <xdr:colOff>307975</xdr:colOff>
      <xdr:row>38</xdr:row>
      <xdr:rowOff>45974</xdr:rowOff>
    </xdr:to>
    <xdr:cxnSp macro="">
      <xdr:nvCxnSpPr>
        <xdr:cNvPr id="295" name="直線コネクタ 294"/>
        <xdr:cNvCxnSpPr/>
      </xdr:nvCxnSpPr>
      <xdr:spPr>
        <a:xfrm>
          <a:off x="6972300" y="6547685"/>
          <a:ext cx="889000" cy="13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60488</xdr:rowOff>
    </xdr:from>
    <xdr:to>
      <xdr:col>11</xdr:col>
      <xdr:colOff>358775</xdr:colOff>
      <xdr:row>36</xdr:row>
      <xdr:rowOff>162088</xdr:rowOff>
    </xdr:to>
    <xdr:sp macro="" textlink="">
      <xdr:nvSpPr>
        <xdr:cNvPr id="296" name="フローチャート : 判断 295"/>
        <xdr:cNvSpPr/>
      </xdr:nvSpPr>
      <xdr:spPr>
        <a:xfrm>
          <a:off x="7810500" y="6232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35</xdr:row>
      <xdr:rowOff>7165</xdr:rowOff>
    </xdr:from>
    <xdr:ext cx="469744" cy="259045"/>
    <xdr:sp macro="" textlink="">
      <xdr:nvSpPr>
        <xdr:cNvPr id="297" name="テキスト ボックス 296"/>
        <xdr:cNvSpPr txBox="1"/>
      </xdr:nvSpPr>
      <xdr:spPr>
        <a:xfrm>
          <a:off x="7626427" y="6007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1,537</a:t>
          </a:r>
          <a:endParaRPr kumimoji="1" lang="ja-JP" altLang="en-US" sz="1000" b="1">
            <a:solidFill>
              <a:srgbClr val="000080"/>
            </a:solidFill>
            <a:latin typeface="ＭＳ Ｐゴシック"/>
          </a:endParaRPr>
        </a:p>
      </xdr:txBody>
    </xdr:sp>
    <xdr:clientData/>
  </xdr:oneCellAnchor>
  <xdr:twoCellAnchor>
    <xdr:from>
      <xdr:col>10</xdr:col>
      <xdr:colOff>53975</xdr:colOff>
      <xdr:row>35</xdr:row>
      <xdr:rowOff>57222</xdr:rowOff>
    </xdr:from>
    <xdr:to>
      <xdr:col>10</xdr:col>
      <xdr:colOff>155575</xdr:colOff>
      <xdr:row>35</xdr:row>
      <xdr:rowOff>158822</xdr:rowOff>
    </xdr:to>
    <xdr:sp macro="" textlink="">
      <xdr:nvSpPr>
        <xdr:cNvPr id="298" name="フローチャート : 判断 297"/>
        <xdr:cNvSpPr/>
      </xdr:nvSpPr>
      <xdr:spPr>
        <a:xfrm>
          <a:off x="6921500" y="605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34</xdr:row>
      <xdr:rowOff>3899</xdr:rowOff>
    </xdr:from>
    <xdr:ext cx="469744" cy="259045"/>
    <xdr:sp macro="" textlink="">
      <xdr:nvSpPr>
        <xdr:cNvPr id="299" name="テキスト ボックス 298"/>
        <xdr:cNvSpPr txBox="1"/>
      </xdr:nvSpPr>
      <xdr:spPr>
        <a:xfrm>
          <a:off x="6737427" y="5833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2,072</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0" name="テキスト ボックス 299"/>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1" name="テキスト ボックス 300"/>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2" name="テキスト ボックス 301"/>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3" name="テキスト ボックス 302"/>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4" name="テキスト ボックス 303"/>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37628</xdr:rowOff>
    </xdr:from>
    <xdr:to>
      <xdr:col>15</xdr:col>
      <xdr:colOff>231775</xdr:colOff>
      <xdr:row>39</xdr:row>
      <xdr:rowOff>139228</xdr:rowOff>
    </xdr:to>
    <xdr:sp macro="" textlink="">
      <xdr:nvSpPr>
        <xdr:cNvPr id="305" name="円/楕円 304"/>
        <xdr:cNvSpPr/>
      </xdr:nvSpPr>
      <xdr:spPr>
        <a:xfrm>
          <a:off x="104267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124005</xdr:rowOff>
    </xdr:from>
    <xdr:ext cx="313932" cy="259045"/>
    <xdr:sp macro="" textlink="">
      <xdr:nvSpPr>
        <xdr:cNvPr id="306" name="労働費該当値テキスト"/>
        <xdr:cNvSpPr txBox="1"/>
      </xdr:nvSpPr>
      <xdr:spPr>
        <a:xfrm>
          <a:off x="10528300" y="66391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13</xdr:col>
      <xdr:colOff>663575</xdr:colOff>
      <xdr:row>39</xdr:row>
      <xdr:rowOff>37628</xdr:rowOff>
    </xdr:from>
    <xdr:to>
      <xdr:col>14</xdr:col>
      <xdr:colOff>79375</xdr:colOff>
      <xdr:row>39</xdr:row>
      <xdr:rowOff>139228</xdr:rowOff>
    </xdr:to>
    <xdr:sp macro="" textlink="">
      <xdr:nvSpPr>
        <xdr:cNvPr id="307" name="円/楕円 306"/>
        <xdr:cNvSpPr/>
      </xdr:nvSpPr>
      <xdr:spPr>
        <a:xfrm>
          <a:off x="9588500" y="6724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557408</xdr:colOff>
      <xdr:row>39</xdr:row>
      <xdr:rowOff>130355</xdr:rowOff>
    </xdr:from>
    <xdr:ext cx="313932" cy="259045"/>
    <xdr:sp macro="" textlink="">
      <xdr:nvSpPr>
        <xdr:cNvPr id="308" name="テキスト ボックス 307"/>
        <xdr:cNvSpPr txBox="1"/>
      </xdr:nvSpPr>
      <xdr:spPr>
        <a:xfrm>
          <a:off x="9482333" y="68169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66040</xdr:rowOff>
    </xdr:from>
    <xdr:to>
      <xdr:col>12</xdr:col>
      <xdr:colOff>561975</xdr:colOff>
      <xdr:row>37</xdr:row>
      <xdr:rowOff>167640</xdr:rowOff>
    </xdr:to>
    <xdr:sp macro="" textlink="">
      <xdr:nvSpPr>
        <xdr:cNvPr id="309" name="円/楕円 308"/>
        <xdr:cNvSpPr/>
      </xdr:nvSpPr>
      <xdr:spPr>
        <a:xfrm>
          <a:off x="8699500" y="6409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36</xdr:row>
      <xdr:rowOff>12717</xdr:rowOff>
    </xdr:from>
    <xdr:ext cx="378565" cy="259045"/>
    <xdr:sp macro="" textlink="">
      <xdr:nvSpPr>
        <xdr:cNvPr id="310" name="テキスト ボックス 309"/>
        <xdr:cNvSpPr txBox="1"/>
      </xdr:nvSpPr>
      <xdr:spPr>
        <a:xfrm>
          <a:off x="8561017" y="61849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166624</xdr:rowOff>
    </xdr:from>
    <xdr:to>
      <xdr:col>11</xdr:col>
      <xdr:colOff>358775</xdr:colOff>
      <xdr:row>38</xdr:row>
      <xdr:rowOff>96774</xdr:rowOff>
    </xdr:to>
    <xdr:sp macro="" textlink="">
      <xdr:nvSpPr>
        <xdr:cNvPr id="311" name="円/楕円 310"/>
        <xdr:cNvSpPr/>
      </xdr:nvSpPr>
      <xdr:spPr>
        <a:xfrm>
          <a:off x="7810500" y="6510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87901</xdr:rowOff>
    </xdr:from>
    <xdr:ext cx="378565" cy="259045"/>
    <xdr:sp macro="" textlink="">
      <xdr:nvSpPr>
        <xdr:cNvPr id="312" name="テキスト ボックス 311"/>
        <xdr:cNvSpPr txBox="1"/>
      </xdr:nvSpPr>
      <xdr:spPr>
        <a:xfrm>
          <a:off x="7672017" y="66030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687</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153234</xdr:rowOff>
    </xdr:from>
    <xdr:to>
      <xdr:col>10</xdr:col>
      <xdr:colOff>155575</xdr:colOff>
      <xdr:row>38</xdr:row>
      <xdr:rowOff>83384</xdr:rowOff>
    </xdr:to>
    <xdr:sp macro="" textlink="">
      <xdr:nvSpPr>
        <xdr:cNvPr id="313" name="円/楕円 312"/>
        <xdr:cNvSpPr/>
      </xdr:nvSpPr>
      <xdr:spPr>
        <a:xfrm>
          <a:off x="6921500" y="64968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601292</xdr:colOff>
      <xdr:row>38</xdr:row>
      <xdr:rowOff>74512</xdr:rowOff>
    </xdr:from>
    <xdr:ext cx="378565" cy="259045"/>
    <xdr:sp macro="" textlink="">
      <xdr:nvSpPr>
        <xdr:cNvPr id="314" name="テキスト ボックス 313"/>
        <xdr:cNvSpPr txBox="1"/>
      </xdr:nvSpPr>
      <xdr:spPr>
        <a:xfrm>
          <a:off x="6783017" y="65896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728</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5" name="正方形/長方形 314"/>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6" name="正方形/長方形 315"/>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7" name="正方形/長方形 316"/>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8" name="正方形/長方形 317"/>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9" name="正方形/長方形 318"/>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0" name="正方形/長方形 319"/>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1" name="正方形/長方形 320"/>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22,584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2" name="正方形/長方形 321"/>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3" name="テキスト ボックス 322"/>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4" name="直線コネクタ 323"/>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5" name="直線コネクタ 324"/>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6" name="テキスト ボックス 325"/>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7" name="直線コネクタ 326"/>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8" name="テキスト ボックス 327"/>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9" name="直線コネクタ 328"/>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0" name="テキスト ボックス 329"/>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31" name="直線コネクタ 330"/>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130827</xdr:rowOff>
    </xdr:from>
    <xdr:ext cx="595419" cy="259045"/>
    <xdr:sp macro="" textlink="">
      <xdr:nvSpPr>
        <xdr:cNvPr id="332" name="テキスト ボックス 331"/>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3" name="直線コネクタ 332"/>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4" name="テキスト ボックス 333"/>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54539</xdr:rowOff>
    </xdr:from>
    <xdr:to>
      <xdr:col>15</xdr:col>
      <xdr:colOff>180340</xdr:colOff>
      <xdr:row>59</xdr:row>
      <xdr:rowOff>30825</xdr:rowOff>
    </xdr:to>
    <xdr:cxnSp macro="">
      <xdr:nvCxnSpPr>
        <xdr:cNvPr id="338" name="直線コネクタ 337"/>
        <xdr:cNvCxnSpPr/>
      </xdr:nvCxnSpPr>
      <xdr:spPr>
        <a:xfrm flipV="1">
          <a:off x="10475595" y="8798489"/>
          <a:ext cx="1270" cy="1347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34652</xdr:rowOff>
    </xdr:from>
    <xdr:ext cx="469744" cy="259045"/>
    <xdr:sp macro="" textlink="">
      <xdr:nvSpPr>
        <xdr:cNvPr id="339" name="農林水産業費最小値テキスト"/>
        <xdr:cNvSpPr txBox="1"/>
      </xdr:nvSpPr>
      <xdr:spPr>
        <a:xfrm>
          <a:off x="10528300" y="10150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1,788</a:t>
          </a:r>
          <a:endParaRPr kumimoji="1" lang="ja-JP" altLang="en-US" sz="1000" b="1">
            <a:latin typeface="ＭＳ Ｐゴシック"/>
          </a:endParaRPr>
        </a:p>
      </xdr:txBody>
    </xdr:sp>
    <xdr:clientData/>
  </xdr:oneCellAnchor>
  <xdr:twoCellAnchor>
    <xdr:from>
      <xdr:col>15</xdr:col>
      <xdr:colOff>92075</xdr:colOff>
      <xdr:row>59</xdr:row>
      <xdr:rowOff>30825</xdr:rowOff>
    </xdr:from>
    <xdr:to>
      <xdr:col>15</xdr:col>
      <xdr:colOff>269875</xdr:colOff>
      <xdr:row>59</xdr:row>
      <xdr:rowOff>30825</xdr:rowOff>
    </xdr:to>
    <xdr:cxnSp macro="">
      <xdr:nvCxnSpPr>
        <xdr:cNvPr id="340" name="直線コネクタ 339"/>
        <xdr:cNvCxnSpPr/>
      </xdr:nvCxnSpPr>
      <xdr:spPr>
        <a:xfrm>
          <a:off x="10388600" y="101463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50</xdr:row>
      <xdr:rowOff>1216</xdr:rowOff>
    </xdr:from>
    <xdr:ext cx="599010" cy="259045"/>
    <xdr:sp macro="" textlink="">
      <xdr:nvSpPr>
        <xdr:cNvPr id="341" name="農林水産業費最大値テキスト"/>
        <xdr:cNvSpPr txBox="1"/>
      </xdr:nvSpPr>
      <xdr:spPr>
        <a:xfrm>
          <a:off x="10528300" y="85737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178,676</a:t>
          </a:r>
          <a:endParaRPr kumimoji="1" lang="ja-JP" altLang="en-US" sz="1000" b="1">
            <a:latin typeface="ＭＳ Ｐゴシック"/>
          </a:endParaRPr>
        </a:p>
      </xdr:txBody>
    </xdr:sp>
    <xdr:clientData/>
  </xdr:oneCellAnchor>
  <xdr:twoCellAnchor>
    <xdr:from>
      <xdr:col>15</xdr:col>
      <xdr:colOff>92075</xdr:colOff>
      <xdr:row>51</xdr:row>
      <xdr:rowOff>54539</xdr:rowOff>
    </xdr:from>
    <xdr:to>
      <xdr:col>15</xdr:col>
      <xdr:colOff>269875</xdr:colOff>
      <xdr:row>51</xdr:row>
      <xdr:rowOff>54539</xdr:rowOff>
    </xdr:to>
    <xdr:cxnSp macro="">
      <xdr:nvCxnSpPr>
        <xdr:cNvPr id="342" name="直線コネクタ 341"/>
        <xdr:cNvCxnSpPr/>
      </xdr:nvCxnSpPr>
      <xdr:spPr>
        <a:xfrm>
          <a:off x="10388600" y="8798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110645</xdr:rowOff>
    </xdr:from>
    <xdr:to>
      <xdr:col>15</xdr:col>
      <xdr:colOff>180975</xdr:colOff>
      <xdr:row>58</xdr:row>
      <xdr:rowOff>116451</xdr:rowOff>
    </xdr:to>
    <xdr:cxnSp macro="">
      <xdr:nvCxnSpPr>
        <xdr:cNvPr id="343" name="直線コネクタ 342"/>
        <xdr:cNvCxnSpPr/>
      </xdr:nvCxnSpPr>
      <xdr:spPr>
        <a:xfrm>
          <a:off x="9639300" y="10054745"/>
          <a:ext cx="838200" cy="5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147172</xdr:rowOff>
    </xdr:from>
    <xdr:ext cx="534377" cy="259045"/>
    <xdr:sp macro="" textlink="">
      <xdr:nvSpPr>
        <xdr:cNvPr id="344" name="農林水産業費平均値テキスト"/>
        <xdr:cNvSpPr txBox="1"/>
      </xdr:nvSpPr>
      <xdr:spPr>
        <a:xfrm>
          <a:off x="10528300" y="974837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27,855</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124295</xdr:rowOff>
    </xdr:from>
    <xdr:to>
      <xdr:col>15</xdr:col>
      <xdr:colOff>231775</xdr:colOff>
      <xdr:row>58</xdr:row>
      <xdr:rowOff>54445</xdr:rowOff>
    </xdr:to>
    <xdr:sp macro="" textlink="">
      <xdr:nvSpPr>
        <xdr:cNvPr id="345" name="フローチャート : 判断 344"/>
        <xdr:cNvSpPr/>
      </xdr:nvSpPr>
      <xdr:spPr>
        <a:xfrm>
          <a:off x="10426700" y="9896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110645</xdr:rowOff>
    </xdr:from>
    <xdr:to>
      <xdr:col>14</xdr:col>
      <xdr:colOff>28575</xdr:colOff>
      <xdr:row>58</xdr:row>
      <xdr:rowOff>118006</xdr:rowOff>
    </xdr:to>
    <xdr:cxnSp macro="">
      <xdr:nvCxnSpPr>
        <xdr:cNvPr id="346" name="直線コネクタ 345"/>
        <xdr:cNvCxnSpPr/>
      </xdr:nvCxnSpPr>
      <xdr:spPr>
        <a:xfrm flipV="1">
          <a:off x="8750300" y="10054745"/>
          <a:ext cx="889000" cy="7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105786</xdr:rowOff>
    </xdr:from>
    <xdr:to>
      <xdr:col>14</xdr:col>
      <xdr:colOff>79375</xdr:colOff>
      <xdr:row>58</xdr:row>
      <xdr:rowOff>35936</xdr:rowOff>
    </xdr:to>
    <xdr:sp macro="" textlink="">
      <xdr:nvSpPr>
        <xdr:cNvPr id="347" name="フローチャート : 判断 346"/>
        <xdr:cNvSpPr/>
      </xdr:nvSpPr>
      <xdr:spPr>
        <a:xfrm>
          <a:off x="9588500" y="987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52463</xdr:rowOff>
    </xdr:from>
    <xdr:ext cx="534377" cy="259045"/>
    <xdr:sp macro="" textlink="">
      <xdr:nvSpPr>
        <xdr:cNvPr id="348" name="テキスト ボックス 347"/>
        <xdr:cNvSpPr txBox="1"/>
      </xdr:nvSpPr>
      <xdr:spPr>
        <a:xfrm>
          <a:off x="9372111" y="965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30,284</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118006</xdr:rowOff>
    </xdr:from>
    <xdr:to>
      <xdr:col>12</xdr:col>
      <xdr:colOff>511175</xdr:colOff>
      <xdr:row>58</xdr:row>
      <xdr:rowOff>127455</xdr:rowOff>
    </xdr:to>
    <xdr:cxnSp macro="">
      <xdr:nvCxnSpPr>
        <xdr:cNvPr id="349" name="直線コネクタ 348"/>
        <xdr:cNvCxnSpPr/>
      </xdr:nvCxnSpPr>
      <xdr:spPr>
        <a:xfrm flipV="1">
          <a:off x="7861300" y="10062106"/>
          <a:ext cx="889000" cy="9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126871</xdr:rowOff>
    </xdr:from>
    <xdr:to>
      <xdr:col>12</xdr:col>
      <xdr:colOff>561975</xdr:colOff>
      <xdr:row>58</xdr:row>
      <xdr:rowOff>57021</xdr:rowOff>
    </xdr:to>
    <xdr:sp macro="" textlink="">
      <xdr:nvSpPr>
        <xdr:cNvPr id="350" name="フローチャート : 判断 349"/>
        <xdr:cNvSpPr/>
      </xdr:nvSpPr>
      <xdr:spPr>
        <a:xfrm>
          <a:off x="8699500" y="9899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56</xdr:row>
      <xdr:rowOff>73548</xdr:rowOff>
    </xdr:from>
    <xdr:ext cx="534377" cy="259045"/>
    <xdr:sp macro="" textlink="">
      <xdr:nvSpPr>
        <xdr:cNvPr id="351" name="テキスト ボックス 350"/>
        <xdr:cNvSpPr txBox="1"/>
      </xdr:nvSpPr>
      <xdr:spPr>
        <a:xfrm>
          <a:off x="8483111" y="9674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27,517</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125054</xdr:rowOff>
    </xdr:from>
    <xdr:to>
      <xdr:col>11</xdr:col>
      <xdr:colOff>307975</xdr:colOff>
      <xdr:row>58</xdr:row>
      <xdr:rowOff>127455</xdr:rowOff>
    </xdr:to>
    <xdr:cxnSp macro="">
      <xdr:nvCxnSpPr>
        <xdr:cNvPr id="352" name="直線コネクタ 351"/>
        <xdr:cNvCxnSpPr/>
      </xdr:nvCxnSpPr>
      <xdr:spPr>
        <a:xfrm>
          <a:off x="6972300" y="10069154"/>
          <a:ext cx="889000" cy="2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123922</xdr:rowOff>
    </xdr:from>
    <xdr:to>
      <xdr:col>11</xdr:col>
      <xdr:colOff>358775</xdr:colOff>
      <xdr:row>58</xdr:row>
      <xdr:rowOff>54072</xdr:rowOff>
    </xdr:to>
    <xdr:sp macro="" textlink="">
      <xdr:nvSpPr>
        <xdr:cNvPr id="353" name="フローチャート : 判断 352"/>
        <xdr:cNvSpPr/>
      </xdr:nvSpPr>
      <xdr:spPr>
        <a:xfrm>
          <a:off x="7810500" y="9896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70599</xdr:rowOff>
    </xdr:from>
    <xdr:ext cx="534377" cy="259045"/>
    <xdr:sp macro="" textlink="">
      <xdr:nvSpPr>
        <xdr:cNvPr id="354" name="テキスト ボックス 353"/>
        <xdr:cNvSpPr txBox="1"/>
      </xdr:nvSpPr>
      <xdr:spPr>
        <a:xfrm>
          <a:off x="7594111" y="9671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27,904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142149</xdr:rowOff>
    </xdr:from>
    <xdr:to>
      <xdr:col>10</xdr:col>
      <xdr:colOff>155575</xdr:colOff>
      <xdr:row>58</xdr:row>
      <xdr:rowOff>72299</xdr:rowOff>
    </xdr:to>
    <xdr:sp macro="" textlink="">
      <xdr:nvSpPr>
        <xdr:cNvPr id="355" name="フローチャート : 判断 354"/>
        <xdr:cNvSpPr/>
      </xdr:nvSpPr>
      <xdr:spPr>
        <a:xfrm>
          <a:off x="6921500" y="9914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88826</xdr:rowOff>
    </xdr:from>
    <xdr:ext cx="534377" cy="259045"/>
    <xdr:sp macro="" textlink="">
      <xdr:nvSpPr>
        <xdr:cNvPr id="356" name="テキスト ボックス 355"/>
        <xdr:cNvSpPr txBox="1"/>
      </xdr:nvSpPr>
      <xdr:spPr>
        <a:xfrm>
          <a:off x="6705111" y="969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25,512</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65651</xdr:rowOff>
    </xdr:from>
    <xdr:to>
      <xdr:col>15</xdr:col>
      <xdr:colOff>231775</xdr:colOff>
      <xdr:row>58</xdr:row>
      <xdr:rowOff>167251</xdr:rowOff>
    </xdr:to>
    <xdr:sp macro="" textlink="">
      <xdr:nvSpPr>
        <xdr:cNvPr id="362" name="円/楕円 361"/>
        <xdr:cNvSpPr/>
      </xdr:nvSpPr>
      <xdr:spPr>
        <a:xfrm>
          <a:off x="10426700" y="10009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152028</xdr:rowOff>
    </xdr:from>
    <xdr:ext cx="534377" cy="259045"/>
    <xdr:sp macro="" textlink="">
      <xdr:nvSpPr>
        <xdr:cNvPr id="363" name="農林水産業費該当値テキスト"/>
        <xdr:cNvSpPr txBox="1"/>
      </xdr:nvSpPr>
      <xdr:spPr>
        <a:xfrm>
          <a:off x="10528300" y="9924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13,051</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59845</xdr:rowOff>
    </xdr:from>
    <xdr:to>
      <xdr:col>14</xdr:col>
      <xdr:colOff>79375</xdr:colOff>
      <xdr:row>58</xdr:row>
      <xdr:rowOff>161445</xdr:rowOff>
    </xdr:to>
    <xdr:sp macro="" textlink="">
      <xdr:nvSpPr>
        <xdr:cNvPr id="364" name="円/楕円 363"/>
        <xdr:cNvSpPr/>
      </xdr:nvSpPr>
      <xdr:spPr>
        <a:xfrm>
          <a:off x="9588500" y="10003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152572</xdr:rowOff>
    </xdr:from>
    <xdr:ext cx="534377" cy="259045"/>
    <xdr:sp macro="" textlink="">
      <xdr:nvSpPr>
        <xdr:cNvPr id="365" name="テキスト ボックス 364"/>
        <xdr:cNvSpPr txBox="1"/>
      </xdr:nvSpPr>
      <xdr:spPr>
        <a:xfrm>
          <a:off x="9372111" y="10096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13,813</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67206</xdr:rowOff>
    </xdr:from>
    <xdr:to>
      <xdr:col>12</xdr:col>
      <xdr:colOff>561975</xdr:colOff>
      <xdr:row>58</xdr:row>
      <xdr:rowOff>168806</xdr:rowOff>
    </xdr:to>
    <xdr:sp macro="" textlink="">
      <xdr:nvSpPr>
        <xdr:cNvPr id="366" name="円/楕円 365"/>
        <xdr:cNvSpPr/>
      </xdr:nvSpPr>
      <xdr:spPr>
        <a:xfrm>
          <a:off x="8699500" y="10011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159933</xdr:rowOff>
    </xdr:from>
    <xdr:ext cx="534377" cy="259045"/>
    <xdr:sp macro="" textlink="">
      <xdr:nvSpPr>
        <xdr:cNvPr id="367" name="テキスト ボックス 366"/>
        <xdr:cNvSpPr txBox="1"/>
      </xdr:nvSpPr>
      <xdr:spPr>
        <a:xfrm>
          <a:off x="8483111" y="10104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76655</xdr:rowOff>
    </xdr:from>
    <xdr:to>
      <xdr:col>11</xdr:col>
      <xdr:colOff>358775</xdr:colOff>
      <xdr:row>59</xdr:row>
      <xdr:rowOff>6805</xdr:rowOff>
    </xdr:to>
    <xdr:sp macro="" textlink="">
      <xdr:nvSpPr>
        <xdr:cNvPr id="368" name="円/楕円 367"/>
        <xdr:cNvSpPr/>
      </xdr:nvSpPr>
      <xdr:spPr>
        <a:xfrm>
          <a:off x="7810500" y="1002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169382</xdr:rowOff>
    </xdr:from>
    <xdr:ext cx="534377" cy="259045"/>
    <xdr:sp macro="" textlink="">
      <xdr:nvSpPr>
        <xdr:cNvPr id="369" name="テキスト ボックス 368"/>
        <xdr:cNvSpPr txBox="1"/>
      </xdr:nvSpPr>
      <xdr:spPr>
        <a:xfrm>
          <a:off x="7594111" y="10113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74254</xdr:rowOff>
    </xdr:from>
    <xdr:to>
      <xdr:col>10</xdr:col>
      <xdr:colOff>155575</xdr:colOff>
      <xdr:row>59</xdr:row>
      <xdr:rowOff>4404</xdr:rowOff>
    </xdr:to>
    <xdr:sp macro="" textlink="">
      <xdr:nvSpPr>
        <xdr:cNvPr id="370" name="円/楕円 369"/>
        <xdr:cNvSpPr/>
      </xdr:nvSpPr>
      <xdr:spPr>
        <a:xfrm>
          <a:off x="6921500" y="10018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166981</xdr:rowOff>
    </xdr:from>
    <xdr:ext cx="534377" cy="259045"/>
    <xdr:sp macro="" textlink="">
      <xdr:nvSpPr>
        <xdr:cNvPr id="371" name="テキスト ボックス 370"/>
        <xdr:cNvSpPr txBox="1"/>
      </xdr:nvSpPr>
      <xdr:spPr>
        <a:xfrm>
          <a:off x="6705111" y="1011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11,922</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17,743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2" name="直線コネクタ 381"/>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3" name="テキスト ボックス 382"/>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4" name="直線コネクタ 383"/>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5" name="テキスト ボックス 384"/>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6" name="直線コネクタ 385"/>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87" name="テキスト ボックス 386"/>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88" name="直線コネクタ 387"/>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89" name="テキスト ボックス 388"/>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1" name="テキスト ボックス 390"/>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16736</xdr:rowOff>
    </xdr:from>
    <xdr:to>
      <xdr:col>15</xdr:col>
      <xdr:colOff>180340</xdr:colOff>
      <xdr:row>78</xdr:row>
      <xdr:rowOff>121755</xdr:rowOff>
    </xdr:to>
    <xdr:cxnSp macro="">
      <xdr:nvCxnSpPr>
        <xdr:cNvPr id="393" name="直線コネクタ 392"/>
        <xdr:cNvCxnSpPr/>
      </xdr:nvCxnSpPr>
      <xdr:spPr>
        <a:xfrm flipV="1">
          <a:off x="10475595" y="12018236"/>
          <a:ext cx="1270" cy="14766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125582</xdr:rowOff>
    </xdr:from>
    <xdr:ext cx="378565" cy="259045"/>
    <xdr:sp macro="" textlink="">
      <xdr:nvSpPr>
        <xdr:cNvPr id="394" name="商工費最小値テキスト"/>
        <xdr:cNvSpPr txBox="1"/>
      </xdr:nvSpPr>
      <xdr:spPr>
        <a:xfrm>
          <a:off x="10528300" y="134986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785</a:t>
          </a:r>
          <a:endParaRPr kumimoji="1" lang="ja-JP" altLang="en-US" sz="1000" b="1">
            <a:latin typeface="ＭＳ Ｐゴシック"/>
          </a:endParaRPr>
        </a:p>
      </xdr:txBody>
    </xdr:sp>
    <xdr:clientData/>
  </xdr:oneCellAnchor>
  <xdr:twoCellAnchor>
    <xdr:from>
      <xdr:col>15</xdr:col>
      <xdr:colOff>92075</xdr:colOff>
      <xdr:row>78</xdr:row>
      <xdr:rowOff>121755</xdr:rowOff>
    </xdr:from>
    <xdr:to>
      <xdr:col>15</xdr:col>
      <xdr:colOff>269875</xdr:colOff>
      <xdr:row>78</xdr:row>
      <xdr:rowOff>121755</xdr:rowOff>
    </xdr:to>
    <xdr:cxnSp macro="">
      <xdr:nvCxnSpPr>
        <xdr:cNvPr id="395" name="直線コネクタ 394"/>
        <xdr:cNvCxnSpPr/>
      </xdr:nvCxnSpPr>
      <xdr:spPr>
        <a:xfrm>
          <a:off x="10388600" y="13494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134863</xdr:rowOff>
    </xdr:from>
    <xdr:ext cx="534377" cy="259045"/>
    <xdr:sp macro="" textlink="">
      <xdr:nvSpPr>
        <xdr:cNvPr id="396" name="商工費最大値テキスト"/>
        <xdr:cNvSpPr txBox="1"/>
      </xdr:nvSpPr>
      <xdr:spPr>
        <a:xfrm>
          <a:off x="10528300" y="11793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65,379</a:t>
          </a:r>
          <a:endParaRPr kumimoji="1" lang="ja-JP" altLang="en-US" sz="1000" b="1">
            <a:latin typeface="ＭＳ Ｐゴシック"/>
          </a:endParaRPr>
        </a:p>
      </xdr:txBody>
    </xdr:sp>
    <xdr:clientData/>
  </xdr:oneCellAnchor>
  <xdr:twoCellAnchor>
    <xdr:from>
      <xdr:col>15</xdr:col>
      <xdr:colOff>92075</xdr:colOff>
      <xdr:row>70</xdr:row>
      <xdr:rowOff>16736</xdr:rowOff>
    </xdr:from>
    <xdr:to>
      <xdr:col>15</xdr:col>
      <xdr:colOff>269875</xdr:colOff>
      <xdr:row>70</xdr:row>
      <xdr:rowOff>16736</xdr:rowOff>
    </xdr:to>
    <xdr:cxnSp macro="">
      <xdr:nvCxnSpPr>
        <xdr:cNvPr id="397" name="直線コネクタ 396"/>
        <xdr:cNvCxnSpPr/>
      </xdr:nvCxnSpPr>
      <xdr:spPr>
        <a:xfrm>
          <a:off x="10388600" y="12018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41242</xdr:rowOff>
    </xdr:from>
    <xdr:to>
      <xdr:col>15</xdr:col>
      <xdr:colOff>180975</xdr:colOff>
      <xdr:row>78</xdr:row>
      <xdr:rowOff>88402</xdr:rowOff>
    </xdr:to>
    <xdr:cxnSp macro="">
      <xdr:nvCxnSpPr>
        <xdr:cNvPr id="398" name="直線コネクタ 397"/>
        <xdr:cNvCxnSpPr/>
      </xdr:nvCxnSpPr>
      <xdr:spPr>
        <a:xfrm>
          <a:off x="9639300" y="13414342"/>
          <a:ext cx="838200" cy="4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148879</xdr:rowOff>
    </xdr:from>
    <xdr:ext cx="534377" cy="259045"/>
    <xdr:sp macro="" textlink="">
      <xdr:nvSpPr>
        <xdr:cNvPr id="399" name="商工費平均値テキスト"/>
        <xdr:cNvSpPr txBox="1"/>
      </xdr:nvSpPr>
      <xdr:spPr>
        <a:xfrm>
          <a:off x="10528300" y="130076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13,377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126002</xdr:rowOff>
    </xdr:from>
    <xdr:to>
      <xdr:col>15</xdr:col>
      <xdr:colOff>231775</xdr:colOff>
      <xdr:row>77</xdr:row>
      <xdr:rowOff>56152</xdr:rowOff>
    </xdr:to>
    <xdr:sp macro="" textlink="">
      <xdr:nvSpPr>
        <xdr:cNvPr id="400" name="フローチャート : 判断 399"/>
        <xdr:cNvSpPr/>
      </xdr:nvSpPr>
      <xdr:spPr>
        <a:xfrm>
          <a:off x="10426700" y="13156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41242</xdr:rowOff>
    </xdr:from>
    <xdr:to>
      <xdr:col>14</xdr:col>
      <xdr:colOff>28575</xdr:colOff>
      <xdr:row>78</xdr:row>
      <xdr:rowOff>83350</xdr:rowOff>
    </xdr:to>
    <xdr:cxnSp macro="">
      <xdr:nvCxnSpPr>
        <xdr:cNvPr id="401" name="直線コネクタ 400"/>
        <xdr:cNvCxnSpPr/>
      </xdr:nvCxnSpPr>
      <xdr:spPr>
        <a:xfrm flipV="1">
          <a:off x="8750300" y="13414342"/>
          <a:ext cx="889000" cy="42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112469</xdr:rowOff>
    </xdr:from>
    <xdr:to>
      <xdr:col>14</xdr:col>
      <xdr:colOff>79375</xdr:colOff>
      <xdr:row>77</xdr:row>
      <xdr:rowOff>42619</xdr:rowOff>
    </xdr:to>
    <xdr:sp macro="" textlink="">
      <xdr:nvSpPr>
        <xdr:cNvPr id="402" name="フローチャート : 判断 401"/>
        <xdr:cNvSpPr/>
      </xdr:nvSpPr>
      <xdr:spPr>
        <a:xfrm>
          <a:off x="9588500" y="131426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59145</xdr:rowOff>
    </xdr:from>
    <xdr:ext cx="534377" cy="259045"/>
    <xdr:sp macro="" textlink="">
      <xdr:nvSpPr>
        <xdr:cNvPr id="403" name="テキスト ボックス 402"/>
        <xdr:cNvSpPr txBox="1"/>
      </xdr:nvSpPr>
      <xdr:spPr>
        <a:xfrm>
          <a:off x="9372111" y="12917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13,969</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71462</xdr:rowOff>
    </xdr:from>
    <xdr:to>
      <xdr:col>12</xdr:col>
      <xdr:colOff>511175</xdr:colOff>
      <xdr:row>78</xdr:row>
      <xdr:rowOff>83350</xdr:rowOff>
    </xdr:to>
    <xdr:cxnSp macro="">
      <xdr:nvCxnSpPr>
        <xdr:cNvPr id="404" name="直線コネクタ 403"/>
        <xdr:cNvCxnSpPr/>
      </xdr:nvCxnSpPr>
      <xdr:spPr>
        <a:xfrm>
          <a:off x="7861300" y="13444562"/>
          <a:ext cx="889000" cy="118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149022</xdr:rowOff>
    </xdr:from>
    <xdr:to>
      <xdr:col>12</xdr:col>
      <xdr:colOff>561975</xdr:colOff>
      <xdr:row>77</xdr:row>
      <xdr:rowOff>79172</xdr:rowOff>
    </xdr:to>
    <xdr:sp macro="" textlink="">
      <xdr:nvSpPr>
        <xdr:cNvPr id="405" name="フローチャート : 判断 404"/>
        <xdr:cNvSpPr/>
      </xdr:nvSpPr>
      <xdr:spPr>
        <a:xfrm>
          <a:off x="8699500" y="13179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95699</xdr:rowOff>
    </xdr:from>
    <xdr:ext cx="534377" cy="259045"/>
    <xdr:sp macro="" textlink="">
      <xdr:nvSpPr>
        <xdr:cNvPr id="406" name="テキスト ボックス 405"/>
        <xdr:cNvSpPr txBox="1"/>
      </xdr:nvSpPr>
      <xdr:spPr>
        <a:xfrm>
          <a:off x="8483111" y="12954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12,370</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71462</xdr:rowOff>
    </xdr:from>
    <xdr:to>
      <xdr:col>11</xdr:col>
      <xdr:colOff>307975</xdr:colOff>
      <xdr:row>78</xdr:row>
      <xdr:rowOff>79463</xdr:rowOff>
    </xdr:to>
    <xdr:cxnSp macro="">
      <xdr:nvCxnSpPr>
        <xdr:cNvPr id="407" name="直線コネクタ 406"/>
        <xdr:cNvCxnSpPr/>
      </xdr:nvCxnSpPr>
      <xdr:spPr>
        <a:xfrm flipV="1">
          <a:off x="6972300" y="13444562"/>
          <a:ext cx="8890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157572</xdr:rowOff>
    </xdr:from>
    <xdr:to>
      <xdr:col>11</xdr:col>
      <xdr:colOff>358775</xdr:colOff>
      <xdr:row>77</xdr:row>
      <xdr:rowOff>87722</xdr:rowOff>
    </xdr:to>
    <xdr:sp macro="" textlink="">
      <xdr:nvSpPr>
        <xdr:cNvPr id="408" name="フローチャート : 判断 407"/>
        <xdr:cNvSpPr/>
      </xdr:nvSpPr>
      <xdr:spPr>
        <a:xfrm>
          <a:off x="7810500" y="13187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104249</xdr:rowOff>
    </xdr:from>
    <xdr:ext cx="534377" cy="259045"/>
    <xdr:sp macro="" textlink="">
      <xdr:nvSpPr>
        <xdr:cNvPr id="409" name="テキスト ボックス 408"/>
        <xdr:cNvSpPr txBox="1"/>
      </xdr:nvSpPr>
      <xdr:spPr>
        <a:xfrm>
          <a:off x="7594111" y="12962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11,996</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167767</xdr:rowOff>
    </xdr:from>
    <xdr:to>
      <xdr:col>10</xdr:col>
      <xdr:colOff>155575</xdr:colOff>
      <xdr:row>77</xdr:row>
      <xdr:rowOff>97917</xdr:rowOff>
    </xdr:to>
    <xdr:sp macro="" textlink="">
      <xdr:nvSpPr>
        <xdr:cNvPr id="410" name="フローチャート : 判断 409"/>
        <xdr:cNvSpPr/>
      </xdr:nvSpPr>
      <xdr:spPr>
        <a:xfrm>
          <a:off x="6921500" y="13197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114444</xdr:rowOff>
    </xdr:from>
    <xdr:ext cx="534377" cy="259045"/>
    <xdr:sp macro="" textlink="">
      <xdr:nvSpPr>
        <xdr:cNvPr id="411" name="テキスト ボックス 410"/>
        <xdr:cNvSpPr txBox="1"/>
      </xdr:nvSpPr>
      <xdr:spPr>
        <a:xfrm>
          <a:off x="6705111" y="12973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11,550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37602</xdr:rowOff>
    </xdr:from>
    <xdr:to>
      <xdr:col>15</xdr:col>
      <xdr:colOff>231775</xdr:colOff>
      <xdr:row>78</xdr:row>
      <xdr:rowOff>139202</xdr:rowOff>
    </xdr:to>
    <xdr:sp macro="" textlink="">
      <xdr:nvSpPr>
        <xdr:cNvPr id="417" name="円/楕円 416"/>
        <xdr:cNvSpPr/>
      </xdr:nvSpPr>
      <xdr:spPr>
        <a:xfrm>
          <a:off x="10426700" y="1341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77</xdr:row>
      <xdr:rowOff>123979</xdr:rowOff>
    </xdr:from>
    <xdr:ext cx="469744" cy="259045"/>
    <xdr:sp macro="" textlink="">
      <xdr:nvSpPr>
        <xdr:cNvPr id="418" name="商工費該当値テキスト"/>
        <xdr:cNvSpPr txBox="1"/>
      </xdr:nvSpPr>
      <xdr:spPr>
        <a:xfrm>
          <a:off x="10528300" y="13325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2,244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161892</xdr:rowOff>
    </xdr:from>
    <xdr:to>
      <xdr:col>14</xdr:col>
      <xdr:colOff>79375</xdr:colOff>
      <xdr:row>78</xdr:row>
      <xdr:rowOff>92042</xdr:rowOff>
    </xdr:to>
    <xdr:sp macro="" textlink="">
      <xdr:nvSpPr>
        <xdr:cNvPr id="419" name="円/楕円 418"/>
        <xdr:cNvSpPr/>
      </xdr:nvSpPr>
      <xdr:spPr>
        <a:xfrm>
          <a:off x="9588500" y="1336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78</xdr:row>
      <xdr:rowOff>83169</xdr:rowOff>
    </xdr:from>
    <xdr:ext cx="469744" cy="259045"/>
    <xdr:sp macro="" textlink="">
      <xdr:nvSpPr>
        <xdr:cNvPr id="420" name="テキスト ボックス 419"/>
        <xdr:cNvSpPr txBox="1"/>
      </xdr:nvSpPr>
      <xdr:spPr>
        <a:xfrm>
          <a:off x="9404427" y="13456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4,307</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32550</xdr:rowOff>
    </xdr:from>
    <xdr:to>
      <xdr:col>12</xdr:col>
      <xdr:colOff>561975</xdr:colOff>
      <xdr:row>78</xdr:row>
      <xdr:rowOff>134150</xdr:rowOff>
    </xdr:to>
    <xdr:sp macro="" textlink="">
      <xdr:nvSpPr>
        <xdr:cNvPr id="421" name="円/楕円 420"/>
        <xdr:cNvSpPr/>
      </xdr:nvSpPr>
      <xdr:spPr>
        <a:xfrm>
          <a:off x="8699500" y="13405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78</xdr:row>
      <xdr:rowOff>125277</xdr:rowOff>
    </xdr:from>
    <xdr:ext cx="469744" cy="259045"/>
    <xdr:sp macro="" textlink="">
      <xdr:nvSpPr>
        <xdr:cNvPr id="422" name="テキスト ボックス 421"/>
        <xdr:cNvSpPr txBox="1"/>
      </xdr:nvSpPr>
      <xdr:spPr>
        <a:xfrm>
          <a:off x="8515427" y="13498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20662</xdr:rowOff>
    </xdr:from>
    <xdr:to>
      <xdr:col>11</xdr:col>
      <xdr:colOff>358775</xdr:colOff>
      <xdr:row>78</xdr:row>
      <xdr:rowOff>122262</xdr:rowOff>
    </xdr:to>
    <xdr:sp macro="" textlink="">
      <xdr:nvSpPr>
        <xdr:cNvPr id="423" name="円/楕円 422"/>
        <xdr:cNvSpPr/>
      </xdr:nvSpPr>
      <xdr:spPr>
        <a:xfrm>
          <a:off x="7810500" y="1339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113389</xdr:rowOff>
    </xdr:from>
    <xdr:ext cx="469744" cy="259045"/>
    <xdr:sp macro="" textlink="">
      <xdr:nvSpPr>
        <xdr:cNvPr id="424" name="テキスト ボックス 423"/>
        <xdr:cNvSpPr txBox="1"/>
      </xdr:nvSpPr>
      <xdr:spPr>
        <a:xfrm>
          <a:off x="7626427" y="1348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2,985</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28663</xdr:rowOff>
    </xdr:from>
    <xdr:to>
      <xdr:col>10</xdr:col>
      <xdr:colOff>155575</xdr:colOff>
      <xdr:row>78</xdr:row>
      <xdr:rowOff>130263</xdr:rowOff>
    </xdr:to>
    <xdr:sp macro="" textlink="">
      <xdr:nvSpPr>
        <xdr:cNvPr id="425" name="円/楕円 424"/>
        <xdr:cNvSpPr/>
      </xdr:nvSpPr>
      <xdr:spPr>
        <a:xfrm>
          <a:off x="6921500" y="13401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121390</xdr:rowOff>
    </xdr:from>
    <xdr:ext cx="469744" cy="259045"/>
    <xdr:sp macro="" textlink="">
      <xdr:nvSpPr>
        <xdr:cNvPr id="426" name="テキスト ボックス 425"/>
        <xdr:cNvSpPr txBox="1"/>
      </xdr:nvSpPr>
      <xdr:spPr>
        <a:xfrm>
          <a:off x="6737427" y="13494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2,635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7" name="直線コネクタ 43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8" name="テキスト ボックス 43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9" name="直線コネクタ 43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0" name="テキスト ボックス 43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1" name="直線コネクタ 44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2" name="テキスト ボックス 44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3" name="直線コネクタ 44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4" name="テキスト ボックス 44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5" name="直線コネクタ 44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6" name="テキスト ボックス 44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95352</xdr:rowOff>
    </xdr:from>
    <xdr:to>
      <xdr:col>15</xdr:col>
      <xdr:colOff>180340</xdr:colOff>
      <xdr:row>98</xdr:row>
      <xdr:rowOff>82733</xdr:rowOff>
    </xdr:to>
    <xdr:cxnSp macro="">
      <xdr:nvCxnSpPr>
        <xdr:cNvPr id="448" name="直線コネクタ 447"/>
        <xdr:cNvCxnSpPr/>
      </xdr:nvCxnSpPr>
      <xdr:spPr>
        <a:xfrm flipV="1">
          <a:off x="10475595" y="15697302"/>
          <a:ext cx="1270" cy="1187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86560</xdr:rowOff>
    </xdr:from>
    <xdr:ext cx="534377" cy="259045"/>
    <xdr:sp macro="" textlink="">
      <xdr:nvSpPr>
        <xdr:cNvPr id="449" name="土木費最小値テキスト"/>
        <xdr:cNvSpPr txBox="1"/>
      </xdr:nvSpPr>
      <xdr:spPr>
        <a:xfrm>
          <a:off x="10528300" y="168886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12,460</a:t>
          </a:r>
          <a:endParaRPr kumimoji="1" lang="ja-JP" altLang="en-US" sz="1000" b="1">
            <a:latin typeface="ＭＳ Ｐゴシック"/>
          </a:endParaRPr>
        </a:p>
      </xdr:txBody>
    </xdr:sp>
    <xdr:clientData/>
  </xdr:oneCellAnchor>
  <xdr:twoCellAnchor>
    <xdr:from>
      <xdr:col>15</xdr:col>
      <xdr:colOff>92075</xdr:colOff>
      <xdr:row>98</xdr:row>
      <xdr:rowOff>82733</xdr:rowOff>
    </xdr:from>
    <xdr:to>
      <xdr:col>15</xdr:col>
      <xdr:colOff>269875</xdr:colOff>
      <xdr:row>98</xdr:row>
      <xdr:rowOff>82733</xdr:rowOff>
    </xdr:to>
    <xdr:cxnSp macro="">
      <xdr:nvCxnSpPr>
        <xdr:cNvPr id="450" name="直線コネクタ 449"/>
        <xdr:cNvCxnSpPr/>
      </xdr:nvCxnSpPr>
      <xdr:spPr>
        <a:xfrm>
          <a:off x="10388600" y="1688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42029</xdr:rowOff>
    </xdr:from>
    <xdr:ext cx="599010" cy="259045"/>
    <xdr:sp macro="" textlink="">
      <xdr:nvSpPr>
        <xdr:cNvPr id="451" name="土木費最大値テキスト"/>
        <xdr:cNvSpPr txBox="1"/>
      </xdr:nvSpPr>
      <xdr:spPr>
        <a:xfrm>
          <a:off x="10528300" y="15472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272,200</a:t>
          </a:r>
          <a:endParaRPr kumimoji="1" lang="ja-JP" altLang="en-US" sz="1000" b="1">
            <a:latin typeface="ＭＳ Ｐゴシック"/>
          </a:endParaRPr>
        </a:p>
      </xdr:txBody>
    </xdr:sp>
    <xdr:clientData/>
  </xdr:oneCellAnchor>
  <xdr:twoCellAnchor>
    <xdr:from>
      <xdr:col>15</xdr:col>
      <xdr:colOff>92075</xdr:colOff>
      <xdr:row>91</xdr:row>
      <xdr:rowOff>95352</xdr:rowOff>
    </xdr:from>
    <xdr:to>
      <xdr:col>15</xdr:col>
      <xdr:colOff>269875</xdr:colOff>
      <xdr:row>91</xdr:row>
      <xdr:rowOff>95352</xdr:rowOff>
    </xdr:to>
    <xdr:cxnSp macro="">
      <xdr:nvCxnSpPr>
        <xdr:cNvPr id="452" name="直線コネクタ 451"/>
        <xdr:cNvCxnSpPr/>
      </xdr:nvCxnSpPr>
      <xdr:spPr>
        <a:xfrm>
          <a:off x="10388600" y="156973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51871</xdr:rowOff>
    </xdr:from>
    <xdr:to>
      <xdr:col>15</xdr:col>
      <xdr:colOff>180975</xdr:colOff>
      <xdr:row>96</xdr:row>
      <xdr:rowOff>124453</xdr:rowOff>
    </xdr:to>
    <xdr:cxnSp macro="">
      <xdr:nvCxnSpPr>
        <xdr:cNvPr id="453" name="直線コネクタ 452"/>
        <xdr:cNvCxnSpPr/>
      </xdr:nvCxnSpPr>
      <xdr:spPr>
        <a:xfrm flipV="1">
          <a:off x="9639300" y="16511071"/>
          <a:ext cx="838200" cy="72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168925</xdr:rowOff>
    </xdr:from>
    <xdr:ext cx="534377" cy="259045"/>
    <xdr:sp macro="" textlink="">
      <xdr:nvSpPr>
        <xdr:cNvPr id="454" name="土木費平均値テキスト"/>
        <xdr:cNvSpPr txBox="1"/>
      </xdr:nvSpPr>
      <xdr:spPr>
        <a:xfrm>
          <a:off x="10528300" y="166281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52,778</a:t>
          </a:r>
          <a:endParaRPr kumimoji="1" lang="ja-JP" altLang="en-US" sz="1000" b="1">
            <a:solidFill>
              <a:srgbClr val="000080"/>
            </a:solidFill>
            <a:latin typeface="ＭＳ Ｐゴシック"/>
          </a:endParaRPr>
        </a:p>
      </xdr:txBody>
    </xdr:sp>
    <xdr:clientData/>
  </xdr:oneCellAnchor>
  <xdr:twoCellAnchor>
    <xdr:from>
      <xdr:col>15</xdr:col>
      <xdr:colOff>130175</xdr:colOff>
      <xdr:row>97</xdr:row>
      <xdr:rowOff>19048</xdr:rowOff>
    </xdr:from>
    <xdr:to>
      <xdr:col>15</xdr:col>
      <xdr:colOff>231775</xdr:colOff>
      <xdr:row>97</xdr:row>
      <xdr:rowOff>120648</xdr:rowOff>
    </xdr:to>
    <xdr:sp macro="" textlink="">
      <xdr:nvSpPr>
        <xdr:cNvPr id="455" name="フローチャート : 判断 454"/>
        <xdr:cNvSpPr/>
      </xdr:nvSpPr>
      <xdr:spPr>
        <a:xfrm>
          <a:off x="10426700" y="16649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124453</xdr:rowOff>
    </xdr:from>
    <xdr:to>
      <xdr:col>14</xdr:col>
      <xdr:colOff>28575</xdr:colOff>
      <xdr:row>97</xdr:row>
      <xdr:rowOff>22684</xdr:rowOff>
    </xdr:to>
    <xdr:cxnSp macro="">
      <xdr:nvCxnSpPr>
        <xdr:cNvPr id="456" name="直線コネクタ 455"/>
        <xdr:cNvCxnSpPr/>
      </xdr:nvCxnSpPr>
      <xdr:spPr>
        <a:xfrm flipV="1">
          <a:off x="8750300" y="16583653"/>
          <a:ext cx="889000" cy="69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7062</xdr:rowOff>
    </xdr:from>
    <xdr:to>
      <xdr:col>14</xdr:col>
      <xdr:colOff>79375</xdr:colOff>
      <xdr:row>97</xdr:row>
      <xdr:rowOff>108662</xdr:rowOff>
    </xdr:to>
    <xdr:sp macro="" textlink="">
      <xdr:nvSpPr>
        <xdr:cNvPr id="457" name="フローチャート : 判断 456"/>
        <xdr:cNvSpPr/>
      </xdr:nvSpPr>
      <xdr:spPr>
        <a:xfrm>
          <a:off x="9588500" y="16637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99789</xdr:rowOff>
    </xdr:from>
    <xdr:ext cx="534377" cy="259045"/>
    <xdr:sp macro="" textlink="">
      <xdr:nvSpPr>
        <xdr:cNvPr id="458" name="テキスト ボックス 457"/>
        <xdr:cNvSpPr txBox="1"/>
      </xdr:nvSpPr>
      <xdr:spPr>
        <a:xfrm>
          <a:off x="9372111" y="16730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136592</xdr:rowOff>
    </xdr:from>
    <xdr:to>
      <xdr:col>12</xdr:col>
      <xdr:colOff>511175</xdr:colOff>
      <xdr:row>97</xdr:row>
      <xdr:rowOff>22684</xdr:rowOff>
    </xdr:to>
    <xdr:cxnSp macro="">
      <xdr:nvCxnSpPr>
        <xdr:cNvPr id="459" name="直線コネクタ 458"/>
        <xdr:cNvCxnSpPr/>
      </xdr:nvCxnSpPr>
      <xdr:spPr>
        <a:xfrm>
          <a:off x="7861300" y="16424342"/>
          <a:ext cx="889000" cy="22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14802</xdr:rowOff>
    </xdr:from>
    <xdr:to>
      <xdr:col>12</xdr:col>
      <xdr:colOff>561975</xdr:colOff>
      <xdr:row>97</xdr:row>
      <xdr:rowOff>116402</xdr:rowOff>
    </xdr:to>
    <xdr:sp macro="" textlink="">
      <xdr:nvSpPr>
        <xdr:cNvPr id="460" name="フローチャート : 判断 459"/>
        <xdr:cNvSpPr/>
      </xdr:nvSpPr>
      <xdr:spPr>
        <a:xfrm>
          <a:off x="8699500" y="16645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107529</xdr:rowOff>
    </xdr:from>
    <xdr:ext cx="534377" cy="259045"/>
    <xdr:sp macro="" textlink="">
      <xdr:nvSpPr>
        <xdr:cNvPr id="461" name="テキスト ボックス 460"/>
        <xdr:cNvSpPr txBox="1"/>
      </xdr:nvSpPr>
      <xdr:spPr>
        <a:xfrm>
          <a:off x="8483111" y="16738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53,707</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136592</xdr:rowOff>
    </xdr:from>
    <xdr:to>
      <xdr:col>11</xdr:col>
      <xdr:colOff>307975</xdr:colOff>
      <xdr:row>96</xdr:row>
      <xdr:rowOff>78476</xdr:rowOff>
    </xdr:to>
    <xdr:cxnSp macro="">
      <xdr:nvCxnSpPr>
        <xdr:cNvPr id="462" name="直線コネクタ 461"/>
        <xdr:cNvCxnSpPr/>
      </xdr:nvCxnSpPr>
      <xdr:spPr>
        <a:xfrm flipV="1">
          <a:off x="6972300" y="16424342"/>
          <a:ext cx="889000" cy="113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97</xdr:row>
      <xdr:rowOff>10092</xdr:rowOff>
    </xdr:from>
    <xdr:to>
      <xdr:col>11</xdr:col>
      <xdr:colOff>358775</xdr:colOff>
      <xdr:row>97</xdr:row>
      <xdr:rowOff>111692</xdr:rowOff>
    </xdr:to>
    <xdr:sp macro="" textlink="">
      <xdr:nvSpPr>
        <xdr:cNvPr id="463" name="フローチャート : 判断 462"/>
        <xdr:cNvSpPr/>
      </xdr:nvSpPr>
      <xdr:spPr>
        <a:xfrm>
          <a:off x="7810500" y="1664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102819</xdr:rowOff>
    </xdr:from>
    <xdr:ext cx="534377" cy="259045"/>
    <xdr:sp macro="" textlink="">
      <xdr:nvSpPr>
        <xdr:cNvPr id="464" name="テキスト ボックス 463"/>
        <xdr:cNvSpPr txBox="1"/>
      </xdr:nvSpPr>
      <xdr:spPr>
        <a:xfrm>
          <a:off x="7594111" y="16733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54,737</a:t>
          </a:r>
          <a:endParaRPr kumimoji="1" lang="ja-JP" altLang="en-US" sz="1000" b="1">
            <a:solidFill>
              <a:srgbClr val="000080"/>
            </a:solidFill>
            <a:latin typeface="ＭＳ Ｐゴシック"/>
          </a:endParaRPr>
        </a:p>
      </xdr:txBody>
    </xdr:sp>
    <xdr:clientData/>
  </xdr:oneCellAnchor>
  <xdr:twoCellAnchor>
    <xdr:from>
      <xdr:col>10</xdr:col>
      <xdr:colOff>53975</xdr:colOff>
      <xdr:row>97</xdr:row>
      <xdr:rowOff>43821</xdr:rowOff>
    </xdr:from>
    <xdr:to>
      <xdr:col>10</xdr:col>
      <xdr:colOff>155575</xdr:colOff>
      <xdr:row>97</xdr:row>
      <xdr:rowOff>145421</xdr:rowOff>
    </xdr:to>
    <xdr:sp macro="" textlink="">
      <xdr:nvSpPr>
        <xdr:cNvPr id="465" name="フローチャート : 判断 464"/>
        <xdr:cNvSpPr/>
      </xdr:nvSpPr>
      <xdr:spPr>
        <a:xfrm>
          <a:off x="6921500" y="1667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136548</xdr:rowOff>
    </xdr:from>
    <xdr:ext cx="534377" cy="259045"/>
    <xdr:sp macro="" textlink="">
      <xdr:nvSpPr>
        <xdr:cNvPr id="466" name="テキスト ボックス 465"/>
        <xdr:cNvSpPr txBox="1"/>
      </xdr:nvSpPr>
      <xdr:spPr>
        <a:xfrm>
          <a:off x="6705111" y="1676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47,360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7" name="テキスト ボックス 46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8" name="テキスト ボックス 46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9" name="テキスト ボックス 46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0" name="テキスト ボックス 46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1" name="テキスト ボックス 47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1071</xdr:rowOff>
    </xdr:from>
    <xdr:to>
      <xdr:col>15</xdr:col>
      <xdr:colOff>231775</xdr:colOff>
      <xdr:row>96</xdr:row>
      <xdr:rowOff>102671</xdr:rowOff>
    </xdr:to>
    <xdr:sp macro="" textlink="">
      <xdr:nvSpPr>
        <xdr:cNvPr id="472" name="円/楕円 471"/>
        <xdr:cNvSpPr/>
      </xdr:nvSpPr>
      <xdr:spPr>
        <a:xfrm>
          <a:off x="10426700" y="16460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23948</xdr:rowOff>
    </xdr:from>
    <xdr:ext cx="534377" cy="259045"/>
    <xdr:sp macro="" textlink="">
      <xdr:nvSpPr>
        <xdr:cNvPr id="473" name="土木費該当値テキスト"/>
        <xdr:cNvSpPr txBox="1"/>
      </xdr:nvSpPr>
      <xdr:spPr>
        <a:xfrm>
          <a:off x="10528300" y="1631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94,210</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73653</xdr:rowOff>
    </xdr:from>
    <xdr:to>
      <xdr:col>14</xdr:col>
      <xdr:colOff>79375</xdr:colOff>
      <xdr:row>97</xdr:row>
      <xdr:rowOff>3803</xdr:rowOff>
    </xdr:to>
    <xdr:sp macro="" textlink="">
      <xdr:nvSpPr>
        <xdr:cNvPr id="474" name="円/楕円 473"/>
        <xdr:cNvSpPr/>
      </xdr:nvSpPr>
      <xdr:spPr>
        <a:xfrm>
          <a:off x="9588500" y="16532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20330</xdr:rowOff>
    </xdr:from>
    <xdr:ext cx="534377" cy="259045"/>
    <xdr:sp macro="" textlink="">
      <xdr:nvSpPr>
        <xdr:cNvPr id="475" name="テキスト ボックス 474"/>
        <xdr:cNvSpPr txBox="1"/>
      </xdr:nvSpPr>
      <xdr:spPr>
        <a:xfrm>
          <a:off x="9372111" y="16308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78,335</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143334</xdr:rowOff>
    </xdr:from>
    <xdr:to>
      <xdr:col>12</xdr:col>
      <xdr:colOff>561975</xdr:colOff>
      <xdr:row>97</xdr:row>
      <xdr:rowOff>73484</xdr:rowOff>
    </xdr:to>
    <xdr:sp macro="" textlink="">
      <xdr:nvSpPr>
        <xdr:cNvPr id="476" name="円/楕円 475"/>
        <xdr:cNvSpPr/>
      </xdr:nvSpPr>
      <xdr:spPr>
        <a:xfrm>
          <a:off x="8699500" y="16602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90011</xdr:rowOff>
    </xdr:from>
    <xdr:ext cx="534377" cy="259045"/>
    <xdr:sp macro="" textlink="">
      <xdr:nvSpPr>
        <xdr:cNvPr id="477" name="テキスト ボックス 476"/>
        <xdr:cNvSpPr txBox="1"/>
      </xdr:nvSpPr>
      <xdr:spPr>
        <a:xfrm>
          <a:off x="8483111" y="1637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63,094</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85792</xdr:rowOff>
    </xdr:from>
    <xdr:to>
      <xdr:col>11</xdr:col>
      <xdr:colOff>358775</xdr:colOff>
      <xdr:row>96</xdr:row>
      <xdr:rowOff>15942</xdr:rowOff>
    </xdr:to>
    <xdr:sp macro="" textlink="">
      <xdr:nvSpPr>
        <xdr:cNvPr id="478" name="円/楕円 477"/>
        <xdr:cNvSpPr/>
      </xdr:nvSpPr>
      <xdr:spPr>
        <a:xfrm>
          <a:off x="7810500" y="16373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94</xdr:row>
      <xdr:rowOff>32469</xdr:rowOff>
    </xdr:from>
    <xdr:ext cx="599010" cy="259045"/>
    <xdr:sp macro="" textlink="">
      <xdr:nvSpPr>
        <xdr:cNvPr id="479" name="テキスト ボックス 478"/>
        <xdr:cNvSpPr txBox="1"/>
      </xdr:nvSpPr>
      <xdr:spPr>
        <a:xfrm>
          <a:off x="7561794" y="16148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113,180</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27676</xdr:rowOff>
    </xdr:from>
    <xdr:to>
      <xdr:col>10</xdr:col>
      <xdr:colOff>155575</xdr:colOff>
      <xdr:row>96</xdr:row>
      <xdr:rowOff>129276</xdr:rowOff>
    </xdr:to>
    <xdr:sp macro="" textlink="">
      <xdr:nvSpPr>
        <xdr:cNvPr id="480" name="円/楕円 479"/>
        <xdr:cNvSpPr/>
      </xdr:nvSpPr>
      <xdr:spPr>
        <a:xfrm>
          <a:off x="6921500" y="1648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145803</xdr:rowOff>
    </xdr:from>
    <xdr:ext cx="534377" cy="259045"/>
    <xdr:sp macro="" textlink="">
      <xdr:nvSpPr>
        <xdr:cNvPr id="481" name="テキスト ボックス 480"/>
        <xdr:cNvSpPr txBox="1"/>
      </xdr:nvSpPr>
      <xdr:spPr>
        <a:xfrm>
          <a:off x="6705111" y="162621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88,391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2" name="正方形/長方形 48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3" name="正方形/長方形 48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4" name="正方形/長方形 48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15/54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85" name="正方形/長方形 48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86" name="正方形/長方形 48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7" name="正方形/長方形 48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8" name="正方形/長方形 48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16,815</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9" name="正方形/長方形 48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0" name="テキスト ボックス 48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1" name="直線コネクタ 49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92" name="直線コネクタ 49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93" name="テキスト ボックス 492"/>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94" name="直線コネクタ 49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95" name="テキスト ボックス 49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96" name="直線コネクタ 49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7" name="テキスト ボックス 49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8" name="直線コネクタ 49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9" name="テキスト ボックス 49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0" name="直線コネクタ 49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01" name="テキスト ボックス 50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02" name="直線コネクタ 50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503" name="テキスト ボックス 502"/>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4" name="直線コネクタ 50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5" name="テキスト ボックス 50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24241</xdr:rowOff>
    </xdr:from>
    <xdr:to>
      <xdr:col>23</xdr:col>
      <xdr:colOff>516889</xdr:colOff>
      <xdr:row>38</xdr:row>
      <xdr:rowOff>59543</xdr:rowOff>
    </xdr:to>
    <xdr:cxnSp macro="">
      <xdr:nvCxnSpPr>
        <xdr:cNvPr id="507" name="直線コネクタ 506"/>
        <xdr:cNvCxnSpPr/>
      </xdr:nvCxnSpPr>
      <xdr:spPr>
        <a:xfrm flipV="1">
          <a:off x="16317595" y="5339191"/>
          <a:ext cx="1269" cy="1235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63370</xdr:rowOff>
    </xdr:from>
    <xdr:ext cx="534377" cy="259045"/>
    <xdr:sp macro="" textlink="">
      <xdr:nvSpPr>
        <xdr:cNvPr id="508" name="消防費最小値テキスト"/>
        <xdr:cNvSpPr txBox="1"/>
      </xdr:nvSpPr>
      <xdr:spPr>
        <a:xfrm>
          <a:off x="16370300" y="657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12,909</a:t>
          </a:r>
          <a:endParaRPr kumimoji="1" lang="ja-JP" altLang="en-US" sz="1000" b="1">
            <a:latin typeface="ＭＳ Ｐゴシック"/>
          </a:endParaRPr>
        </a:p>
      </xdr:txBody>
    </xdr:sp>
    <xdr:clientData/>
  </xdr:oneCellAnchor>
  <xdr:twoCellAnchor>
    <xdr:from>
      <xdr:col>23</xdr:col>
      <xdr:colOff>428625</xdr:colOff>
      <xdr:row>38</xdr:row>
      <xdr:rowOff>59543</xdr:rowOff>
    </xdr:from>
    <xdr:to>
      <xdr:col>23</xdr:col>
      <xdr:colOff>606425</xdr:colOff>
      <xdr:row>38</xdr:row>
      <xdr:rowOff>59543</xdr:rowOff>
    </xdr:to>
    <xdr:cxnSp macro="">
      <xdr:nvCxnSpPr>
        <xdr:cNvPr id="509" name="直線コネクタ 508"/>
        <xdr:cNvCxnSpPr/>
      </xdr:nvCxnSpPr>
      <xdr:spPr>
        <a:xfrm>
          <a:off x="16230600" y="6574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142368</xdr:rowOff>
    </xdr:from>
    <xdr:ext cx="534377" cy="259045"/>
    <xdr:sp macro="" textlink="">
      <xdr:nvSpPr>
        <xdr:cNvPr id="510" name="消防費最大値テキスト"/>
        <xdr:cNvSpPr txBox="1"/>
      </xdr:nvSpPr>
      <xdr:spPr>
        <a:xfrm>
          <a:off x="16370300" y="51144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88,571</a:t>
          </a:r>
          <a:endParaRPr kumimoji="1" lang="ja-JP" altLang="en-US" sz="1000" b="1">
            <a:latin typeface="ＭＳ Ｐゴシック"/>
          </a:endParaRPr>
        </a:p>
      </xdr:txBody>
    </xdr:sp>
    <xdr:clientData/>
  </xdr:oneCellAnchor>
  <xdr:twoCellAnchor>
    <xdr:from>
      <xdr:col>23</xdr:col>
      <xdr:colOff>428625</xdr:colOff>
      <xdr:row>31</xdr:row>
      <xdr:rowOff>24241</xdr:rowOff>
    </xdr:from>
    <xdr:to>
      <xdr:col>23</xdr:col>
      <xdr:colOff>606425</xdr:colOff>
      <xdr:row>31</xdr:row>
      <xdr:rowOff>24241</xdr:rowOff>
    </xdr:to>
    <xdr:cxnSp macro="">
      <xdr:nvCxnSpPr>
        <xdr:cNvPr id="511" name="直線コネクタ 510"/>
        <xdr:cNvCxnSpPr/>
      </xdr:nvCxnSpPr>
      <xdr:spPr>
        <a:xfrm>
          <a:off x="16230600" y="53391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36</xdr:row>
      <xdr:rowOff>162462</xdr:rowOff>
    </xdr:from>
    <xdr:to>
      <xdr:col>23</xdr:col>
      <xdr:colOff>517525</xdr:colOff>
      <xdr:row>36</xdr:row>
      <xdr:rowOff>165973</xdr:rowOff>
    </xdr:to>
    <xdr:cxnSp macro="">
      <xdr:nvCxnSpPr>
        <xdr:cNvPr id="512" name="直線コネクタ 511"/>
        <xdr:cNvCxnSpPr/>
      </xdr:nvCxnSpPr>
      <xdr:spPr>
        <a:xfrm>
          <a:off x="15481300" y="6334662"/>
          <a:ext cx="838200" cy="3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130453</xdr:rowOff>
    </xdr:from>
    <xdr:ext cx="534377" cy="259045"/>
    <xdr:sp macro="" textlink="">
      <xdr:nvSpPr>
        <xdr:cNvPr id="513" name="消防費平均値テキスト"/>
        <xdr:cNvSpPr txBox="1"/>
      </xdr:nvSpPr>
      <xdr:spPr>
        <a:xfrm>
          <a:off x="16370300" y="63026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25,134</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152026</xdr:rowOff>
    </xdr:from>
    <xdr:to>
      <xdr:col>23</xdr:col>
      <xdr:colOff>568325</xdr:colOff>
      <xdr:row>37</xdr:row>
      <xdr:rowOff>82176</xdr:rowOff>
    </xdr:to>
    <xdr:sp macro="" textlink="">
      <xdr:nvSpPr>
        <xdr:cNvPr id="514" name="フローチャート : 判断 513"/>
        <xdr:cNvSpPr/>
      </xdr:nvSpPr>
      <xdr:spPr>
        <a:xfrm>
          <a:off x="16268700" y="6324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36</xdr:row>
      <xdr:rowOff>162462</xdr:rowOff>
    </xdr:from>
    <xdr:to>
      <xdr:col>22</xdr:col>
      <xdr:colOff>365125</xdr:colOff>
      <xdr:row>38</xdr:row>
      <xdr:rowOff>9202</xdr:rowOff>
    </xdr:to>
    <xdr:cxnSp macro="">
      <xdr:nvCxnSpPr>
        <xdr:cNvPr id="515" name="直線コネクタ 514"/>
        <xdr:cNvCxnSpPr/>
      </xdr:nvCxnSpPr>
      <xdr:spPr>
        <a:xfrm flipV="1">
          <a:off x="14592300" y="6334662"/>
          <a:ext cx="889000" cy="189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110552</xdr:rowOff>
    </xdr:from>
    <xdr:to>
      <xdr:col>22</xdr:col>
      <xdr:colOff>415925</xdr:colOff>
      <xdr:row>37</xdr:row>
      <xdr:rowOff>40702</xdr:rowOff>
    </xdr:to>
    <xdr:sp macro="" textlink="">
      <xdr:nvSpPr>
        <xdr:cNvPr id="516" name="フローチャート : 判断 515"/>
        <xdr:cNvSpPr/>
      </xdr:nvSpPr>
      <xdr:spPr>
        <a:xfrm>
          <a:off x="15430500" y="6282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57229</xdr:rowOff>
    </xdr:from>
    <xdr:ext cx="534377" cy="259045"/>
    <xdr:sp macro="" textlink="">
      <xdr:nvSpPr>
        <xdr:cNvPr id="517" name="テキスト ボックス 516"/>
        <xdr:cNvSpPr txBox="1"/>
      </xdr:nvSpPr>
      <xdr:spPr>
        <a:xfrm>
          <a:off x="15214111" y="6057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27,674</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9202</xdr:rowOff>
    </xdr:from>
    <xdr:to>
      <xdr:col>21</xdr:col>
      <xdr:colOff>161925</xdr:colOff>
      <xdr:row>38</xdr:row>
      <xdr:rowOff>44031</xdr:rowOff>
    </xdr:to>
    <xdr:cxnSp macro="">
      <xdr:nvCxnSpPr>
        <xdr:cNvPr id="518" name="直線コネクタ 517"/>
        <xdr:cNvCxnSpPr/>
      </xdr:nvCxnSpPr>
      <xdr:spPr>
        <a:xfrm flipV="1">
          <a:off x="13703300" y="6524302"/>
          <a:ext cx="889000" cy="34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98044</xdr:rowOff>
    </xdr:from>
    <xdr:to>
      <xdr:col>21</xdr:col>
      <xdr:colOff>212725</xdr:colOff>
      <xdr:row>37</xdr:row>
      <xdr:rowOff>28194</xdr:rowOff>
    </xdr:to>
    <xdr:sp macro="" textlink="">
      <xdr:nvSpPr>
        <xdr:cNvPr id="519" name="フローチャート : 判断 518"/>
        <xdr:cNvSpPr/>
      </xdr:nvSpPr>
      <xdr:spPr>
        <a:xfrm>
          <a:off x="14541500" y="6270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44721</xdr:rowOff>
    </xdr:from>
    <xdr:ext cx="534377" cy="259045"/>
    <xdr:sp macro="" textlink="">
      <xdr:nvSpPr>
        <xdr:cNvPr id="520" name="テキスト ボックス 519"/>
        <xdr:cNvSpPr txBox="1"/>
      </xdr:nvSpPr>
      <xdr:spPr>
        <a:xfrm>
          <a:off x="14325111" y="6045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28,440</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32160</xdr:rowOff>
    </xdr:from>
    <xdr:to>
      <xdr:col>19</xdr:col>
      <xdr:colOff>644525</xdr:colOff>
      <xdr:row>38</xdr:row>
      <xdr:rowOff>44031</xdr:rowOff>
    </xdr:to>
    <xdr:cxnSp macro="">
      <xdr:nvCxnSpPr>
        <xdr:cNvPr id="521" name="直線コネクタ 520"/>
        <xdr:cNvCxnSpPr/>
      </xdr:nvCxnSpPr>
      <xdr:spPr>
        <a:xfrm>
          <a:off x="12814300" y="6547260"/>
          <a:ext cx="889000" cy="118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101898</xdr:rowOff>
    </xdr:from>
    <xdr:to>
      <xdr:col>20</xdr:col>
      <xdr:colOff>9525</xdr:colOff>
      <xdr:row>37</xdr:row>
      <xdr:rowOff>32048</xdr:rowOff>
    </xdr:to>
    <xdr:sp macro="" textlink="">
      <xdr:nvSpPr>
        <xdr:cNvPr id="522" name="フローチャート : 判断 521"/>
        <xdr:cNvSpPr/>
      </xdr:nvSpPr>
      <xdr:spPr>
        <a:xfrm>
          <a:off x="13652500" y="6274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48575</xdr:rowOff>
    </xdr:from>
    <xdr:ext cx="534377" cy="259045"/>
    <xdr:sp macro="" textlink="">
      <xdr:nvSpPr>
        <xdr:cNvPr id="523" name="テキスト ボックス 522"/>
        <xdr:cNvSpPr txBox="1"/>
      </xdr:nvSpPr>
      <xdr:spPr>
        <a:xfrm>
          <a:off x="13436111" y="6049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28,204</a:t>
          </a:r>
          <a:endParaRPr kumimoji="1" lang="ja-JP" altLang="en-US" sz="1000" b="1">
            <a:solidFill>
              <a:srgbClr val="000080"/>
            </a:solidFill>
            <a:latin typeface="ＭＳ Ｐゴシック"/>
          </a:endParaRPr>
        </a:p>
      </xdr:txBody>
    </xdr:sp>
    <xdr:clientData/>
  </xdr:oneCellAnchor>
  <xdr:twoCellAnchor>
    <xdr:from>
      <xdr:col>18</xdr:col>
      <xdr:colOff>390525</xdr:colOff>
      <xdr:row>36</xdr:row>
      <xdr:rowOff>166575</xdr:rowOff>
    </xdr:from>
    <xdr:to>
      <xdr:col>18</xdr:col>
      <xdr:colOff>492125</xdr:colOff>
      <xdr:row>37</xdr:row>
      <xdr:rowOff>96725</xdr:rowOff>
    </xdr:to>
    <xdr:sp macro="" textlink="">
      <xdr:nvSpPr>
        <xdr:cNvPr id="524" name="フローチャート : 判断 523"/>
        <xdr:cNvSpPr/>
      </xdr:nvSpPr>
      <xdr:spPr>
        <a:xfrm>
          <a:off x="12763500" y="633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113252</xdr:rowOff>
    </xdr:from>
    <xdr:ext cx="534377" cy="259045"/>
    <xdr:sp macro="" textlink="">
      <xdr:nvSpPr>
        <xdr:cNvPr id="525" name="テキスト ボックス 524"/>
        <xdr:cNvSpPr txBox="1"/>
      </xdr:nvSpPr>
      <xdr:spPr>
        <a:xfrm>
          <a:off x="12547111" y="611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24,243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6" name="テキスト ボックス 52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7" name="テキスト ボックス 52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8" name="テキスト ボックス 52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9" name="テキスト ボックス 52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0" name="テキスト ボックス 52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36</xdr:row>
      <xdr:rowOff>115173</xdr:rowOff>
    </xdr:from>
    <xdr:to>
      <xdr:col>23</xdr:col>
      <xdr:colOff>568325</xdr:colOff>
      <xdr:row>37</xdr:row>
      <xdr:rowOff>45323</xdr:rowOff>
    </xdr:to>
    <xdr:sp macro="" textlink="">
      <xdr:nvSpPr>
        <xdr:cNvPr id="531" name="円/楕円 530"/>
        <xdr:cNvSpPr/>
      </xdr:nvSpPr>
      <xdr:spPr>
        <a:xfrm>
          <a:off x="16268700" y="6287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35</xdr:row>
      <xdr:rowOff>138050</xdr:rowOff>
    </xdr:from>
    <xdr:ext cx="534377" cy="259045"/>
    <xdr:sp macro="" textlink="">
      <xdr:nvSpPr>
        <xdr:cNvPr id="532" name="消防費該当値テキスト"/>
        <xdr:cNvSpPr txBox="1"/>
      </xdr:nvSpPr>
      <xdr:spPr>
        <a:xfrm>
          <a:off x="16370300" y="6138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27,391</a:t>
          </a:r>
          <a:endParaRPr kumimoji="1" lang="ja-JP" altLang="en-US" sz="1000" b="1">
            <a:solidFill>
              <a:srgbClr val="FF0000"/>
            </a:solidFill>
            <a:latin typeface="ＭＳ Ｐゴシック"/>
          </a:endParaRPr>
        </a:p>
      </xdr:txBody>
    </xdr:sp>
    <xdr:clientData/>
  </xdr:oneCellAnchor>
  <xdr:twoCellAnchor>
    <xdr:from>
      <xdr:col>22</xdr:col>
      <xdr:colOff>314325</xdr:colOff>
      <xdr:row>36</xdr:row>
      <xdr:rowOff>111662</xdr:rowOff>
    </xdr:from>
    <xdr:to>
      <xdr:col>22</xdr:col>
      <xdr:colOff>415925</xdr:colOff>
      <xdr:row>37</xdr:row>
      <xdr:rowOff>41812</xdr:rowOff>
    </xdr:to>
    <xdr:sp macro="" textlink="">
      <xdr:nvSpPr>
        <xdr:cNvPr id="533" name="円/楕円 532"/>
        <xdr:cNvSpPr/>
      </xdr:nvSpPr>
      <xdr:spPr>
        <a:xfrm>
          <a:off x="15430500" y="62838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37</xdr:row>
      <xdr:rowOff>32939</xdr:rowOff>
    </xdr:from>
    <xdr:ext cx="534377" cy="259045"/>
    <xdr:sp macro="" textlink="">
      <xdr:nvSpPr>
        <xdr:cNvPr id="534" name="テキスト ボックス 533"/>
        <xdr:cNvSpPr txBox="1"/>
      </xdr:nvSpPr>
      <xdr:spPr>
        <a:xfrm>
          <a:off x="15214111" y="63765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27,606</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129852</xdr:rowOff>
    </xdr:from>
    <xdr:to>
      <xdr:col>21</xdr:col>
      <xdr:colOff>212725</xdr:colOff>
      <xdr:row>38</xdr:row>
      <xdr:rowOff>60003</xdr:rowOff>
    </xdr:to>
    <xdr:sp macro="" textlink="">
      <xdr:nvSpPr>
        <xdr:cNvPr id="535" name="円/楕円 534"/>
        <xdr:cNvSpPr/>
      </xdr:nvSpPr>
      <xdr:spPr>
        <a:xfrm>
          <a:off x="14541500" y="647350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51129</xdr:rowOff>
    </xdr:from>
    <xdr:ext cx="534377" cy="259045"/>
    <xdr:sp macro="" textlink="">
      <xdr:nvSpPr>
        <xdr:cNvPr id="536" name="テキスト ボックス 535"/>
        <xdr:cNvSpPr txBox="1"/>
      </xdr:nvSpPr>
      <xdr:spPr>
        <a:xfrm>
          <a:off x="14325111" y="6566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15,992</a:t>
          </a:r>
          <a:endParaRPr kumimoji="1" lang="ja-JP" altLang="en-US" sz="1000" b="1">
            <a:solidFill>
              <a:srgbClr val="FF0000"/>
            </a:solidFill>
            <a:latin typeface="ＭＳ Ｐゴシック"/>
          </a:endParaRPr>
        </a:p>
      </xdr:txBody>
    </xdr:sp>
    <xdr:clientData/>
  </xdr:oneCellAnchor>
  <xdr:twoCellAnchor>
    <xdr:from>
      <xdr:col>19</xdr:col>
      <xdr:colOff>593725</xdr:colOff>
      <xdr:row>37</xdr:row>
      <xdr:rowOff>164681</xdr:rowOff>
    </xdr:from>
    <xdr:to>
      <xdr:col>20</xdr:col>
      <xdr:colOff>9525</xdr:colOff>
      <xdr:row>38</xdr:row>
      <xdr:rowOff>94831</xdr:rowOff>
    </xdr:to>
    <xdr:sp macro="" textlink="">
      <xdr:nvSpPr>
        <xdr:cNvPr id="537" name="円/楕円 536"/>
        <xdr:cNvSpPr/>
      </xdr:nvSpPr>
      <xdr:spPr>
        <a:xfrm>
          <a:off x="13652500" y="6508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85958</xdr:rowOff>
    </xdr:from>
    <xdr:ext cx="534377" cy="259045"/>
    <xdr:sp macro="" textlink="">
      <xdr:nvSpPr>
        <xdr:cNvPr id="538" name="テキスト ボックス 537"/>
        <xdr:cNvSpPr txBox="1"/>
      </xdr:nvSpPr>
      <xdr:spPr>
        <a:xfrm>
          <a:off x="13436111" y="6601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13,859</a:t>
          </a:r>
          <a:endParaRPr kumimoji="1" lang="ja-JP" altLang="en-US" sz="1000" b="1">
            <a:solidFill>
              <a:srgbClr val="FF0000"/>
            </a:solidFill>
            <a:latin typeface="ＭＳ Ｐゴシック"/>
          </a:endParaRPr>
        </a:p>
      </xdr:txBody>
    </xdr:sp>
    <xdr:clientData/>
  </xdr:oneCellAnchor>
  <xdr:twoCellAnchor>
    <xdr:from>
      <xdr:col>18</xdr:col>
      <xdr:colOff>390525</xdr:colOff>
      <xdr:row>37</xdr:row>
      <xdr:rowOff>152810</xdr:rowOff>
    </xdr:from>
    <xdr:to>
      <xdr:col>18</xdr:col>
      <xdr:colOff>492125</xdr:colOff>
      <xdr:row>38</xdr:row>
      <xdr:rowOff>82960</xdr:rowOff>
    </xdr:to>
    <xdr:sp macro="" textlink="">
      <xdr:nvSpPr>
        <xdr:cNvPr id="539" name="円/楕円 538"/>
        <xdr:cNvSpPr/>
      </xdr:nvSpPr>
      <xdr:spPr>
        <a:xfrm>
          <a:off x="12763500" y="649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74087</xdr:rowOff>
    </xdr:from>
    <xdr:ext cx="534377" cy="259045"/>
    <xdr:sp macro="" textlink="">
      <xdr:nvSpPr>
        <xdr:cNvPr id="540" name="テキスト ボックス 539"/>
        <xdr:cNvSpPr txBox="1"/>
      </xdr:nvSpPr>
      <xdr:spPr>
        <a:xfrm>
          <a:off x="12547111" y="658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14,586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1" name="正方形/長方形 54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2" name="正方形/長方形 54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3" name="正方形/長方形 54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43/54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4" name="正方形/長方形 54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5" name="正方形/長方形 54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6" name="正方形/長方形 54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7" name="正方形/長方形 54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42,079</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8" name="正方形/長方形 54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9" name="テキスト ボックス 54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0" name="直線コネクタ 54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1" name="直線コネクタ 550"/>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2" name="テキスト ボックス 551"/>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3" name="直線コネクタ 552"/>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4" name="テキスト ボックス 553"/>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5" name="直線コネクタ 554"/>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6" name="テキスト ボックス 555"/>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57" name="直線コネクタ 556"/>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58" name="テキスト ボックス 557"/>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9" name="直線コネクタ 55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0" name="テキスト ボックス 55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42532</xdr:rowOff>
    </xdr:from>
    <xdr:to>
      <xdr:col>23</xdr:col>
      <xdr:colOff>516889</xdr:colOff>
      <xdr:row>58</xdr:row>
      <xdr:rowOff>35810</xdr:rowOff>
    </xdr:to>
    <xdr:cxnSp macro="">
      <xdr:nvCxnSpPr>
        <xdr:cNvPr id="562" name="直線コネクタ 561"/>
        <xdr:cNvCxnSpPr/>
      </xdr:nvCxnSpPr>
      <xdr:spPr>
        <a:xfrm flipV="1">
          <a:off x="16317595" y="8615032"/>
          <a:ext cx="1269" cy="13648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39637</xdr:rowOff>
    </xdr:from>
    <xdr:ext cx="534377" cy="259045"/>
    <xdr:sp macro="" textlink="">
      <xdr:nvSpPr>
        <xdr:cNvPr id="563" name="教育費最小値テキスト"/>
        <xdr:cNvSpPr txBox="1"/>
      </xdr:nvSpPr>
      <xdr:spPr>
        <a:xfrm>
          <a:off x="16370300" y="9983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22,723</a:t>
          </a:r>
          <a:endParaRPr kumimoji="1" lang="ja-JP" altLang="en-US" sz="1000" b="1">
            <a:latin typeface="ＭＳ Ｐゴシック"/>
          </a:endParaRPr>
        </a:p>
      </xdr:txBody>
    </xdr:sp>
    <xdr:clientData/>
  </xdr:oneCellAnchor>
  <xdr:twoCellAnchor>
    <xdr:from>
      <xdr:col>23</xdr:col>
      <xdr:colOff>428625</xdr:colOff>
      <xdr:row>58</xdr:row>
      <xdr:rowOff>35810</xdr:rowOff>
    </xdr:from>
    <xdr:to>
      <xdr:col>23</xdr:col>
      <xdr:colOff>606425</xdr:colOff>
      <xdr:row>58</xdr:row>
      <xdr:rowOff>35810</xdr:rowOff>
    </xdr:to>
    <xdr:cxnSp macro="">
      <xdr:nvCxnSpPr>
        <xdr:cNvPr id="564" name="直線コネクタ 563"/>
        <xdr:cNvCxnSpPr/>
      </xdr:nvCxnSpPr>
      <xdr:spPr>
        <a:xfrm>
          <a:off x="16230600" y="9979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160659</xdr:rowOff>
    </xdr:from>
    <xdr:ext cx="599010" cy="259045"/>
    <xdr:sp macro="" textlink="">
      <xdr:nvSpPr>
        <xdr:cNvPr id="565" name="教育費最大値テキスト"/>
        <xdr:cNvSpPr txBox="1"/>
      </xdr:nvSpPr>
      <xdr:spPr>
        <a:xfrm>
          <a:off x="16370300" y="83902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321,253</a:t>
          </a:r>
          <a:endParaRPr kumimoji="1" lang="ja-JP" altLang="en-US" sz="1000" b="1">
            <a:latin typeface="ＭＳ Ｐゴシック"/>
          </a:endParaRPr>
        </a:p>
      </xdr:txBody>
    </xdr:sp>
    <xdr:clientData/>
  </xdr:oneCellAnchor>
  <xdr:twoCellAnchor>
    <xdr:from>
      <xdr:col>23</xdr:col>
      <xdr:colOff>428625</xdr:colOff>
      <xdr:row>50</xdr:row>
      <xdr:rowOff>42532</xdr:rowOff>
    </xdr:from>
    <xdr:to>
      <xdr:col>23</xdr:col>
      <xdr:colOff>606425</xdr:colOff>
      <xdr:row>50</xdr:row>
      <xdr:rowOff>42532</xdr:rowOff>
    </xdr:to>
    <xdr:cxnSp macro="">
      <xdr:nvCxnSpPr>
        <xdr:cNvPr id="566" name="直線コネクタ 565"/>
        <xdr:cNvCxnSpPr/>
      </xdr:nvCxnSpPr>
      <xdr:spPr>
        <a:xfrm>
          <a:off x="16230600" y="86150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132069</xdr:rowOff>
    </xdr:from>
    <xdr:to>
      <xdr:col>23</xdr:col>
      <xdr:colOff>517525</xdr:colOff>
      <xdr:row>57</xdr:row>
      <xdr:rowOff>149260</xdr:rowOff>
    </xdr:to>
    <xdr:cxnSp macro="">
      <xdr:nvCxnSpPr>
        <xdr:cNvPr id="567" name="直線コネクタ 566"/>
        <xdr:cNvCxnSpPr/>
      </xdr:nvCxnSpPr>
      <xdr:spPr>
        <a:xfrm flipV="1">
          <a:off x="15481300" y="9904719"/>
          <a:ext cx="838200" cy="17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8125</xdr:rowOff>
    </xdr:from>
    <xdr:ext cx="534377" cy="259045"/>
    <xdr:sp macro="" textlink="">
      <xdr:nvSpPr>
        <xdr:cNvPr id="568" name="教育費平均値テキスト"/>
        <xdr:cNvSpPr txBox="1"/>
      </xdr:nvSpPr>
      <xdr:spPr>
        <a:xfrm>
          <a:off x="16370300" y="96093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60,171</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156698</xdr:rowOff>
    </xdr:from>
    <xdr:to>
      <xdr:col>23</xdr:col>
      <xdr:colOff>568325</xdr:colOff>
      <xdr:row>57</xdr:row>
      <xdr:rowOff>86848</xdr:rowOff>
    </xdr:to>
    <xdr:sp macro="" textlink="">
      <xdr:nvSpPr>
        <xdr:cNvPr id="569" name="フローチャート : 判断 568"/>
        <xdr:cNvSpPr/>
      </xdr:nvSpPr>
      <xdr:spPr>
        <a:xfrm>
          <a:off x="16268700" y="9757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149260</xdr:rowOff>
    </xdr:from>
    <xdr:to>
      <xdr:col>22</xdr:col>
      <xdr:colOff>365125</xdr:colOff>
      <xdr:row>57</xdr:row>
      <xdr:rowOff>165564</xdr:rowOff>
    </xdr:to>
    <xdr:cxnSp macro="">
      <xdr:nvCxnSpPr>
        <xdr:cNvPr id="570" name="直線コネクタ 569"/>
        <xdr:cNvCxnSpPr/>
      </xdr:nvCxnSpPr>
      <xdr:spPr>
        <a:xfrm flipV="1">
          <a:off x="14592300" y="9921910"/>
          <a:ext cx="889000" cy="1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162450</xdr:rowOff>
    </xdr:from>
    <xdr:to>
      <xdr:col>22</xdr:col>
      <xdr:colOff>415925</xdr:colOff>
      <xdr:row>57</xdr:row>
      <xdr:rowOff>92600</xdr:rowOff>
    </xdr:to>
    <xdr:sp macro="" textlink="">
      <xdr:nvSpPr>
        <xdr:cNvPr id="571" name="フローチャート : 判断 570"/>
        <xdr:cNvSpPr/>
      </xdr:nvSpPr>
      <xdr:spPr>
        <a:xfrm>
          <a:off x="15430500" y="9763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109127</xdr:rowOff>
    </xdr:from>
    <xdr:ext cx="534377" cy="259045"/>
    <xdr:sp macro="" textlink="">
      <xdr:nvSpPr>
        <xdr:cNvPr id="572" name="テキスト ボックス 571"/>
        <xdr:cNvSpPr txBox="1"/>
      </xdr:nvSpPr>
      <xdr:spPr>
        <a:xfrm>
          <a:off x="15214111" y="95388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58,913</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117905</xdr:rowOff>
    </xdr:from>
    <xdr:to>
      <xdr:col>21</xdr:col>
      <xdr:colOff>161925</xdr:colOff>
      <xdr:row>57</xdr:row>
      <xdr:rowOff>165564</xdr:rowOff>
    </xdr:to>
    <xdr:cxnSp macro="">
      <xdr:nvCxnSpPr>
        <xdr:cNvPr id="573" name="直線コネクタ 572"/>
        <xdr:cNvCxnSpPr/>
      </xdr:nvCxnSpPr>
      <xdr:spPr>
        <a:xfrm>
          <a:off x="13703300" y="9890555"/>
          <a:ext cx="889000" cy="47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147979</xdr:rowOff>
    </xdr:from>
    <xdr:to>
      <xdr:col>21</xdr:col>
      <xdr:colOff>212725</xdr:colOff>
      <xdr:row>57</xdr:row>
      <xdr:rowOff>78129</xdr:rowOff>
    </xdr:to>
    <xdr:sp macro="" textlink="">
      <xdr:nvSpPr>
        <xdr:cNvPr id="574" name="フローチャート : 判断 573"/>
        <xdr:cNvSpPr/>
      </xdr:nvSpPr>
      <xdr:spPr>
        <a:xfrm>
          <a:off x="14541500" y="9749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94656</xdr:rowOff>
    </xdr:from>
    <xdr:ext cx="534377" cy="259045"/>
    <xdr:sp macro="" textlink="">
      <xdr:nvSpPr>
        <xdr:cNvPr id="575" name="テキスト ボックス 574"/>
        <xdr:cNvSpPr txBox="1"/>
      </xdr:nvSpPr>
      <xdr:spPr>
        <a:xfrm>
          <a:off x="14325111" y="9524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62,078</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112437</xdr:rowOff>
    </xdr:from>
    <xdr:to>
      <xdr:col>19</xdr:col>
      <xdr:colOff>644525</xdr:colOff>
      <xdr:row>57</xdr:row>
      <xdr:rowOff>117905</xdr:rowOff>
    </xdr:to>
    <xdr:cxnSp macro="">
      <xdr:nvCxnSpPr>
        <xdr:cNvPr id="576" name="直線コネクタ 575"/>
        <xdr:cNvCxnSpPr/>
      </xdr:nvCxnSpPr>
      <xdr:spPr>
        <a:xfrm>
          <a:off x="12814300" y="9885087"/>
          <a:ext cx="889000" cy="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167639</xdr:rowOff>
    </xdr:from>
    <xdr:to>
      <xdr:col>20</xdr:col>
      <xdr:colOff>9525</xdr:colOff>
      <xdr:row>57</xdr:row>
      <xdr:rowOff>97789</xdr:rowOff>
    </xdr:to>
    <xdr:sp macro="" textlink="">
      <xdr:nvSpPr>
        <xdr:cNvPr id="577" name="フローチャート : 判断 576"/>
        <xdr:cNvSpPr/>
      </xdr:nvSpPr>
      <xdr:spPr>
        <a:xfrm>
          <a:off x="13652500" y="97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114316</xdr:rowOff>
    </xdr:from>
    <xdr:ext cx="534377" cy="259045"/>
    <xdr:sp macro="" textlink="">
      <xdr:nvSpPr>
        <xdr:cNvPr id="578" name="テキスト ボックス 577"/>
        <xdr:cNvSpPr txBox="1"/>
      </xdr:nvSpPr>
      <xdr:spPr>
        <a:xfrm>
          <a:off x="13436111" y="95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57,778</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7024</xdr:rowOff>
    </xdr:from>
    <xdr:to>
      <xdr:col>18</xdr:col>
      <xdr:colOff>492125</xdr:colOff>
      <xdr:row>57</xdr:row>
      <xdr:rowOff>108624</xdr:rowOff>
    </xdr:to>
    <xdr:sp macro="" textlink="">
      <xdr:nvSpPr>
        <xdr:cNvPr id="579" name="フローチャート : 判断 578"/>
        <xdr:cNvSpPr/>
      </xdr:nvSpPr>
      <xdr:spPr>
        <a:xfrm>
          <a:off x="12763500" y="9779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125151</xdr:rowOff>
    </xdr:from>
    <xdr:ext cx="534377" cy="259045"/>
    <xdr:sp macro="" textlink="">
      <xdr:nvSpPr>
        <xdr:cNvPr id="580" name="テキスト ボックス 579"/>
        <xdr:cNvSpPr txBox="1"/>
      </xdr:nvSpPr>
      <xdr:spPr>
        <a:xfrm>
          <a:off x="12547111" y="9554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55,408</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1" name="テキスト ボックス 58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2" name="テキスト ボックス 58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3" name="テキスト ボックス 58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4" name="テキスト ボックス 58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5" name="テキスト ボックス 58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81269</xdr:rowOff>
    </xdr:from>
    <xdr:to>
      <xdr:col>23</xdr:col>
      <xdr:colOff>568325</xdr:colOff>
      <xdr:row>58</xdr:row>
      <xdr:rowOff>11419</xdr:rowOff>
    </xdr:to>
    <xdr:sp macro="" textlink="">
      <xdr:nvSpPr>
        <xdr:cNvPr id="586" name="円/楕円 585"/>
        <xdr:cNvSpPr/>
      </xdr:nvSpPr>
      <xdr:spPr>
        <a:xfrm>
          <a:off x="16268700" y="9853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167646</xdr:rowOff>
    </xdr:from>
    <xdr:ext cx="534377" cy="259045"/>
    <xdr:sp macro="" textlink="">
      <xdr:nvSpPr>
        <xdr:cNvPr id="587" name="教育費該当値テキスト"/>
        <xdr:cNvSpPr txBox="1"/>
      </xdr:nvSpPr>
      <xdr:spPr>
        <a:xfrm>
          <a:off x="16370300" y="9768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39,169</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98460</xdr:rowOff>
    </xdr:from>
    <xdr:to>
      <xdr:col>22</xdr:col>
      <xdr:colOff>415925</xdr:colOff>
      <xdr:row>58</xdr:row>
      <xdr:rowOff>28610</xdr:rowOff>
    </xdr:to>
    <xdr:sp macro="" textlink="">
      <xdr:nvSpPr>
        <xdr:cNvPr id="588" name="円/楕円 587"/>
        <xdr:cNvSpPr/>
      </xdr:nvSpPr>
      <xdr:spPr>
        <a:xfrm>
          <a:off x="15430500" y="9871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19737</xdr:rowOff>
    </xdr:from>
    <xdr:ext cx="534377" cy="259045"/>
    <xdr:sp macro="" textlink="">
      <xdr:nvSpPr>
        <xdr:cNvPr id="589" name="テキスト ボックス 588"/>
        <xdr:cNvSpPr txBox="1"/>
      </xdr:nvSpPr>
      <xdr:spPr>
        <a:xfrm>
          <a:off x="15214111" y="9963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35,409</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114764</xdr:rowOff>
    </xdr:from>
    <xdr:to>
      <xdr:col>21</xdr:col>
      <xdr:colOff>212725</xdr:colOff>
      <xdr:row>58</xdr:row>
      <xdr:rowOff>44914</xdr:rowOff>
    </xdr:to>
    <xdr:sp macro="" textlink="">
      <xdr:nvSpPr>
        <xdr:cNvPr id="590" name="円/楕円 589"/>
        <xdr:cNvSpPr/>
      </xdr:nvSpPr>
      <xdr:spPr>
        <a:xfrm>
          <a:off x="14541500" y="9887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36041</xdr:rowOff>
    </xdr:from>
    <xdr:ext cx="534377" cy="259045"/>
    <xdr:sp macro="" textlink="">
      <xdr:nvSpPr>
        <xdr:cNvPr id="591" name="テキスト ボックス 590"/>
        <xdr:cNvSpPr txBox="1"/>
      </xdr:nvSpPr>
      <xdr:spPr>
        <a:xfrm>
          <a:off x="14325111" y="9980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31,843</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67105</xdr:rowOff>
    </xdr:from>
    <xdr:to>
      <xdr:col>20</xdr:col>
      <xdr:colOff>9525</xdr:colOff>
      <xdr:row>57</xdr:row>
      <xdr:rowOff>168705</xdr:rowOff>
    </xdr:to>
    <xdr:sp macro="" textlink="">
      <xdr:nvSpPr>
        <xdr:cNvPr id="592" name="円/楕円 591"/>
        <xdr:cNvSpPr/>
      </xdr:nvSpPr>
      <xdr:spPr>
        <a:xfrm>
          <a:off x="13652500" y="9839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159832</xdr:rowOff>
    </xdr:from>
    <xdr:ext cx="534377" cy="259045"/>
    <xdr:sp macro="" textlink="">
      <xdr:nvSpPr>
        <xdr:cNvPr id="593" name="テキスト ボックス 592"/>
        <xdr:cNvSpPr txBox="1"/>
      </xdr:nvSpPr>
      <xdr:spPr>
        <a:xfrm>
          <a:off x="13436111" y="993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42,267</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61637</xdr:rowOff>
    </xdr:from>
    <xdr:to>
      <xdr:col>18</xdr:col>
      <xdr:colOff>492125</xdr:colOff>
      <xdr:row>57</xdr:row>
      <xdr:rowOff>163237</xdr:rowOff>
    </xdr:to>
    <xdr:sp macro="" textlink="">
      <xdr:nvSpPr>
        <xdr:cNvPr id="594" name="円/楕円 593"/>
        <xdr:cNvSpPr/>
      </xdr:nvSpPr>
      <xdr:spPr>
        <a:xfrm>
          <a:off x="12763500" y="9834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154364</xdr:rowOff>
    </xdr:from>
    <xdr:ext cx="534377" cy="259045"/>
    <xdr:sp macro="" textlink="">
      <xdr:nvSpPr>
        <xdr:cNvPr id="595" name="テキスト ボックス 594"/>
        <xdr:cNvSpPr txBox="1"/>
      </xdr:nvSpPr>
      <xdr:spPr>
        <a:xfrm>
          <a:off x="12547111" y="9927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43,463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6" name="正方形/長方形 59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7" name="正方形/長方形 59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8" name="正方形/長方形 59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24/54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9" name="正方形/長方形 59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0" name="正方形/長方形 59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1" name="正方形/長方形 60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2" name="正方形/長方形 60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3" name="正方形/長方形 60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4" name="テキスト ボックス 60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5" name="直線コネクタ 60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6" name="直線コネクタ 605"/>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7" name="テキスト ボックス 606"/>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8" name="直線コネクタ 607"/>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9" name="テキスト ボックス 608"/>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0" name="直線コネクタ 609"/>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168927</xdr:rowOff>
    </xdr:from>
    <xdr:ext cx="531299" cy="259045"/>
    <xdr:sp macro="" textlink="">
      <xdr:nvSpPr>
        <xdr:cNvPr id="611" name="テキスト ボックス 610"/>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2" name="直線コネクタ 611"/>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130827</xdr:rowOff>
    </xdr:from>
    <xdr:ext cx="531299" cy="259045"/>
    <xdr:sp macro="" textlink="">
      <xdr:nvSpPr>
        <xdr:cNvPr id="613" name="テキスト ボックス 612"/>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4" name="直線コネクタ 613"/>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92727</xdr:rowOff>
    </xdr:from>
    <xdr:ext cx="531299" cy="259045"/>
    <xdr:sp macro="" textlink="">
      <xdr:nvSpPr>
        <xdr:cNvPr id="615" name="テキスト ボックス 614"/>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6" name="直線コネクタ 61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7" name="テキスト ボックス 61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8"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135375</xdr:rowOff>
    </xdr:from>
    <xdr:to>
      <xdr:col>23</xdr:col>
      <xdr:colOff>516889</xdr:colOff>
      <xdr:row>79</xdr:row>
      <xdr:rowOff>44450</xdr:rowOff>
    </xdr:to>
    <xdr:cxnSp macro="">
      <xdr:nvCxnSpPr>
        <xdr:cNvPr id="619" name="直線コネクタ 618"/>
        <xdr:cNvCxnSpPr/>
      </xdr:nvCxnSpPr>
      <xdr:spPr>
        <a:xfrm flipV="1">
          <a:off x="16317595" y="11965425"/>
          <a:ext cx="1269" cy="162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0"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1" name="直線コネクタ 620"/>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82052</xdr:rowOff>
    </xdr:from>
    <xdr:ext cx="534377" cy="259045"/>
    <xdr:sp macro="" textlink="">
      <xdr:nvSpPr>
        <xdr:cNvPr id="622" name="災害復旧費最大値テキスト"/>
        <xdr:cNvSpPr txBox="1"/>
      </xdr:nvSpPr>
      <xdr:spPr>
        <a:xfrm>
          <a:off x="16370300" y="1174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85,227</a:t>
          </a:r>
          <a:endParaRPr kumimoji="1" lang="ja-JP" altLang="en-US" sz="1000" b="1">
            <a:latin typeface="ＭＳ Ｐゴシック"/>
          </a:endParaRPr>
        </a:p>
      </xdr:txBody>
    </xdr:sp>
    <xdr:clientData/>
  </xdr:oneCellAnchor>
  <xdr:twoCellAnchor>
    <xdr:from>
      <xdr:col>23</xdr:col>
      <xdr:colOff>428625</xdr:colOff>
      <xdr:row>69</xdr:row>
      <xdr:rowOff>135375</xdr:rowOff>
    </xdr:from>
    <xdr:to>
      <xdr:col>23</xdr:col>
      <xdr:colOff>606425</xdr:colOff>
      <xdr:row>69</xdr:row>
      <xdr:rowOff>135375</xdr:rowOff>
    </xdr:to>
    <xdr:cxnSp macro="">
      <xdr:nvCxnSpPr>
        <xdr:cNvPr id="623" name="直線コネクタ 622"/>
        <xdr:cNvCxnSpPr/>
      </xdr:nvCxnSpPr>
      <xdr:spPr>
        <a:xfrm>
          <a:off x="16230600" y="11965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18408</xdr:rowOff>
    </xdr:from>
    <xdr:to>
      <xdr:col>23</xdr:col>
      <xdr:colOff>517525</xdr:colOff>
      <xdr:row>79</xdr:row>
      <xdr:rowOff>33096</xdr:rowOff>
    </xdr:to>
    <xdr:cxnSp macro="">
      <xdr:nvCxnSpPr>
        <xdr:cNvPr id="624" name="直線コネクタ 623"/>
        <xdr:cNvCxnSpPr/>
      </xdr:nvCxnSpPr>
      <xdr:spPr>
        <a:xfrm flipV="1">
          <a:off x="15481300" y="13562958"/>
          <a:ext cx="838200" cy="1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125265</xdr:rowOff>
    </xdr:from>
    <xdr:ext cx="469744" cy="259045"/>
    <xdr:sp macro="" textlink="">
      <xdr:nvSpPr>
        <xdr:cNvPr id="625" name="災害復旧費平均値テキスト"/>
        <xdr:cNvSpPr txBox="1"/>
      </xdr:nvSpPr>
      <xdr:spPr>
        <a:xfrm>
          <a:off x="16370300" y="13326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3,292</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102388</xdr:rowOff>
    </xdr:from>
    <xdr:to>
      <xdr:col>23</xdr:col>
      <xdr:colOff>568325</xdr:colOff>
      <xdr:row>79</xdr:row>
      <xdr:rowOff>32538</xdr:rowOff>
    </xdr:to>
    <xdr:sp macro="" textlink="">
      <xdr:nvSpPr>
        <xdr:cNvPr id="626" name="フローチャート : 判断 625"/>
        <xdr:cNvSpPr/>
      </xdr:nvSpPr>
      <xdr:spPr>
        <a:xfrm>
          <a:off x="16268700" y="13475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33096</xdr:rowOff>
    </xdr:from>
    <xdr:to>
      <xdr:col>22</xdr:col>
      <xdr:colOff>365125</xdr:colOff>
      <xdr:row>79</xdr:row>
      <xdr:rowOff>38488</xdr:rowOff>
    </xdr:to>
    <xdr:cxnSp macro="">
      <xdr:nvCxnSpPr>
        <xdr:cNvPr id="627" name="直線コネクタ 626"/>
        <xdr:cNvCxnSpPr/>
      </xdr:nvCxnSpPr>
      <xdr:spPr>
        <a:xfrm flipV="1">
          <a:off x="14592300" y="13577646"/>
          <a:ext cx="889000" cy="5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134068</xdr:rowOff>
    </xdr:from>
    <xdr:to>
      <xdr:col>22</xdr:col>
      <xdr:colOff>415925</xdr:colOff>
      <xdr:row>79</xdr:row>
      <xdr:rowOff>64218</xdr:rowOff>
    </xdr:to>
    <xdr:sp macro="" textlink="">
      <xdr:nvSpPr>
        <xdr:cNvPr id="628" name="フローチャート : 判断 627"/>
        <xdr:cNvSpPr/>
      </xdr:nvSpPr>
      <xdr:spPr>
        <a:xfrm>
          <a:off x="15430500" y="135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80745</xdr:rowOff>
    </xdr:from>
    <xdr:ext cx="469744" cy="259045"/>
    <xdr:sp macro="" textlink="">
      <xdr:nvSpPr>
        <xdr:cNvPr id="629" name="テキスト ボックス 628"/>
        <xdr:cNvSpPr txBox="1"/>
      </xdr:nvSpPr>
      <xdr:spPr>
        <a:xfrm>
          <a:off x="15246427" y="132823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1,629</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29896</xdr:rowOff>
    </xdr:from>
    <xdr:to>
      <xdr:col>21</xdr:col>
      <xdr:colOff>161925</xdr:colOff>
      <xdr:row>79</xdr:row>
      <xdr:rowOff>38488</xdr:rowOff>
    </xdr:to>
    <xdr:cxnSp macro="">
      <xdr:nvCxnSpPr>
        <xdr:cNvPr id="630" name="直線コネクタ 629"/>
        <xdr:cNvCxnSpPr/>
      </xdr:nvCxnSpPr>
      <xdr:spPr>
        <a:xfrm>
          <a:off x="13703300" y="13574446"/>
          <a:ext cx="889000" cy="8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75718</xdr:rowOff>
    </xdr:from>
    <xdr:to>
      <xdr:col>21</xdr:col>
      <xdr:colOff>212725</xdr:colOff>
      <xdr:row>79</xdr:row>
      <xdr:rowOff>5868</xdr:rowOff>
    </xdr:to>
    <xdr:sp macro="" textlink="">
      <xdr:nvSpPr>
        <xdr:cNvPr id="631" name="フローチャート : 判断 630"/>
        <xdr:cNvSpPr/>
      </xdr:nvSpPr>
      <xdr:spPr>
        <a:xfrm>
          <a:off x="14541500" y="1344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22395</xdr:rowOff>
    </xdr:from>
    <xdr:ext cx="469744" cy="259045"/>
    <xdr:sp macro="" textlink="">
      <xdr:nvSpPr>
        <xdr:cNvPr id="632" name="テキスト ボックス 631"/>
        <xdr:cNvSpPr txBox="1"/>
      </xdr:nvSpPr>
      <xdr:spPr>
        <a:xfrm>
          <a:off x="14357427" y="13224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4,692</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19799</xdr:rowOff>
    </xdr:from>
    <xdr:to>
      <xdr:col>19</xdr:col>
      <xdr:colOff>644525</xdr:colOff>
      <xdr:row>79</xdr:row>
      <xdr:rowOff>29896</xdr:rowOff>
    </xdr:to>
    <xdr:cxnSp macro="">
      <xdr:nvCxnSpPr>
        <xdr:cNvPr id="633" name="直線コネクタ 632"/>
        <xdr:cNvCxnSpPr/>
      </xdr:nvCxnSpPr>
      <xdr:spPr>
        <a:xfrm>
          <a:off x="12814300" y="13564349"/>
          <a:ext cx="889000" cy="10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57086</xdr:rowOff>
    </xdr:from>
    <xdr:to>
      <xdr:col>20</xdr:col>
      <xdr:colOff>9525</xdr:colOff>
      <xdr:row>78</xdr:row>
      <xdr:rowOff>158686</xdr:rowOff>
    </xdr:to>
    <xdr:sp macro="" textlink="">
      <xdr:nvSpPr>
        <xdr:cNvPr id="634" name="フローチャート : 判断 633"/>
        <xdr:cNvSpPr/>
      </xdr:nvSpPr>
      <xdr:spPr>
        <a:xfrm>
          <a:off x="13652500" y="1343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3763</xdr:rowOff>
    </xdr:from>
    <xdr:ext cx="469744" cy="259045"/>
    <xdr:sp macro="" textlink="">
      <xdr:nvSpPr>
        <xdr:cNvPr id="635" name="テキスト ボックス 634"/>
        <xdr:cNvSpPr txBox="1"/>
      </xdr:nvSpPr>
      <xdr:spPr>
        <a:xfrm>
          <a:off x="13468427" y="1320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4908</xdr:rowOff>
    </xdr:from>
    <xdr:to>
      <xdr:col>18</xdr:col>
      <xdr:colOff>492125</xdr:colOff>
      <xdr:row>78</xdr:row>
      <xdr:rowOff>106508</xdr:rowOff>
    </xdr:to>
    <xdr:sp macro="" textlink="">
      <xdr:nvSpPr>
        <xdr:cNvPr id="636" name="フローチャート : 判断 635"/>
        <xdr:cNvSpPr/>
      </xdr:nvSpPr>
      <xdr:spPr>
        <a:xfrm>
          <a:off x="12763500" y="13378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76</xdr:row>
      <xdr:rowOff>123035</xdr:rowOff>
    </xdr:from>
    <xdr:ext cx="469744" cy="259045"/>
    <xdr:sp macro="" textlink="">
      <xdr:nvSpPr>
        <xdr:cNvPr id="637" name="テキスト ボックス 636"/>
        <xdr:cNvSpPr txBox="1"/>
      </xdr:nvSpPr>
      <xdr:spPr>
        <a:xfrm>
          <a:off x="12579427" y="131532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8,409</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8" name="テキスト ボックス 63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9" name="テキスト ボックス 63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0" name="テキスト ボックス 63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1" name="テキスト ボックス 64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2" name="テキスト ボックス 64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78</xdr:row>
      <xdr:rowOff>139058</xdr:rowOff>
    </xdr:from>
    <xdr:to>
      <xdr:col>23</xdr:col>
      <xdr:colOff>568325</xdr:colOff>
      <xdr:row>79</xdr:row>
      <xdr:rowOff>69208</xdr:rowOff>
    </xdr:to>
    <xdr:sp macro="" textlink="">
      <xdr:nvSpPr>
        <xdr:cNvPr id="643" name="円/楕円 642"/>
        <xdr:cNvSpPr/>
      </xdr:nvSpPr>
      <xdr:spPr>
        <a:xfrm>
          <a:off x="16268700" y="13512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80814</xdr:rowOff>
    </xdr:from>
    <xdr:ext cx="469744" cy="259045"/>
    <xdr:sp macro="" textlink="">
      <xdr:nvSpPr>
        <xdr:cNvPr id="644" name="災害復旧費該当値テキスト"/>
        <xdr:cNvSpPr txBox="1"/>
      </xdr:nvSpPr>
      <xdr:spPr>
        <a:xfrm>
          <a:off x="16370300" y="13453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1,367</a:t>
          </a:r>
          <a:endParaRPr kumimoji="1" lang="ja-JP" altLang="en-US" sz="1000" b="1">
            <a:solidFill>
              <a:srgbClr val="FF0000"/>
            </a:solidFill>
            <a:latin typeface="ＭＳ Ｐゴシック"/>
          </a:endParaRPr>
        </a:p>
      </xdr:txBody>
    </xdr:sp>
    <xdr:clientData/>
  </xdr:oneCellAnchor>
  <xdr:twoCellAnchor>
    <xdr:from>
      <xdr:col>22</xdr:col>
      <xdr:colOff>314325</xdr:colOff>
      <xdr:row>78</xdr:row>
      <xdr:rowOff>153746</xdr:rowOff>
    </xdr:from>
    <xdr:to>
      <xdr:col>22</xdr:col>
      <xdr:colOff>415925</xdr:colOff>
      <xdr:row>79</xdr:row>
      <xdr:rowOff>83896</xdr:rowOff>
    </xdr:to>
    <xdr:sp macro="" textlink="">
      <xdr:nvSpPr>
        <xdr:cNvPr id="645" name="円/楕円 644"/>
        <xdr:cNvSpPr/>
      </xdr:nvSpPr>
      <xdr:spPr>
        <a:xfrm>
          <a:off x="15430500" y="1352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75023</xdr:rowOff>
    </xdr:from>
    <xdr:ext cx="378565" cy="259045"/>
    <xdr:sp macro="" textlink="">
      <xdr:nvSpPr>
        <xdr:cNvPr id="646" name="テキスト ボックス 645"/>
        <xdr:cNvSpPr txBox="1"/>
      </xdr:nvSpPr>
      <xdr:spPr>
        <a:xfrm>
          <a:off x="15292017" y="136195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596</a:t>
          </a:r>
          <a:endParaRPr kumimoji="1" lang="ja-JP" altLang="en-US" sz="1000" b="1">
            <a:solidFill>
              <a:srgbClr val="FF0000"/>
            </a:solidFill>
            <a:latin typeface="ＭＳ Ｐゴシック"/>
          </a:endParaRPr>
        </a:p>
      </xdr:txBody>
    </xdr:sp>
    <xdr:clientData/>
  </xdr:oneCellAnchor>
  <xdr:twoCellAnchor>
    <xdr:from>
      <xdr:col>21</xdr:col>
      <xdr:colOff>111125</xdr:colOff>
      <xdr:row>78</xdr:row>
      <xdr:rowOff>159138</xdr:rowOff>
    </xdr:from>
    <xdr:to>
      <xdr:col>21</xdr:col>
      <xdr:colOff>212725</xdr:colOff>
      <xdr:row>79</xdr:row>
      <xdr:rowOff>89288</xdr:rowOff>
    </xdr:to>
    <xdr:sp macro="" textlink="">
      <xdr:nvSpPr>
        <xdr:cNvPr id="647" name="円/楕円 646"/>
        <xdr:cNvSpPr/>
      </xdr:nvSpPr>
      <xdr:spPr>
        <a:xfrm>
          <a:off x="14541500" y="13532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658442</xdr:colOff>
      <xdr:row>79</xdr:row>
      <xdr:rowOff>80415</xdr:rowOff>
    </xdr:from>
    <xdr:ext cx="378565" cy="259045"/>
    <xdr:sp macro="" textlink="">
      <xdr:nvSpPr>
        <xdr:cNvPr id="648" name="テキスト ボックス 647"/>
        <xdr:cNvSpPr txBox="1"/>
      </xdr:nvSpPr>
      <xdr:spPr>
        <a:xfrm>
          <a:off x="14403017" y="136249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313</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150546</xdr:rowOff>
    </xdr:from>
    <xdr:to>
      <xdr:col>20</xdr:col>
      <xdr:colOff>9525</xdr:colOff>
      <xdr:row>79</xdr:row>
      <xdr:rowOff>80696</xdr:rowOff>
    </xdr:to>
    <xdr:sp macro="" textlink="">
      <xdr:nvSpPr>
        <xdr:cNvPr id="649" name="円/楕円 648"/>
        <xdr:cNvSpPr/>
      </xdr:nvSpPr>
      <xdr:spPr>
        <a:xfrm>
          <a:off x="13652500" y="13523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455242</xdr:colOff>
      <xdr:row>79</xdr:row>
      <xdr:rowOff>71823</xdr:rowOff>
    </xdr:from>
    <xdr:ext cx="378565" cy="259045"/>
    <xdr:sp macro="" textlink="">
      <xdr:nvSpPr>
        <xdr:cNvPr id="650" name="テキスト ボックス 649"/>
        <xdr:cNvSpPr txBox="1"/>
      </xdr:nvSpPr>
      <xdr:spPr>
        <a:xfrm>
          <a:off x="13514017" y="136163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140449</xdr:rowOff>
    </xdr:from>
    <xdr:to>
      <xdr:col>18</xdr:col>
      <xdr:colOff>492125</xdr:colOff>
      <xdr:row>79</xdr:row>
      <xdr:rowOff>70599</xdr:rowOff>
    </xdr:to>
    <xdr:sp macro="" textlink="">
      <xdr:nvSpPr>
        <xdr:cNvPr id="651" name="円/楕円 650"/>
        <xdr:cNvSpPr/>
      </xdr:nvSpPr>
      <xdr:spPr>
        <a:xfrm>
          <a:off x="12763500" y="13513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61726</xdr:rowOff>
    </xdr:from>
    <xdr:ext cx="469744" cy="259045"/>
    <xdr:sp macro="" textlink="">
      <xdr:nvSpPr>
        <xdr:cNvPr id="652" name="テキスト ボックス 651"/>
        <xdr:cNvSpPr txBox="1"/>
      </xdr:nvSpPr>
      <xdr:spPr>
        <a:xfrm>
          <a:off x="12579427" y="13606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1,294</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3" name="正方形/長方形 65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4" name="正方形/長方形 65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5" name="正方形/長方形 65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33/54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6" name="正方形/長方形 65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7" name="正方形/長方形 65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8" name="正方形/長方形 65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9" name="正方形/長方形 65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63,836</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0" name="正方形/長方形 65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1" name="テキスト ボックス 66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2" name="直線コネクタ 66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63" name="直線コネクタ 662"/>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64" name="テキスト ボックス 663"/>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65" name="直線コネクタ 664"/>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66" name="テキスト ボックス 665"/>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7" name="直線コネクタ 666"/>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8" name="テキスト ボックス 667"/>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69" name="直線コネクタ 668"/>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0" name="テキスト ボックス 669"/>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1" name="直線コネクタ 670"/>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72" name="テキスト ボックス 671"/>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3" name="直線コネクタ 67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4" name="テキスト ボックス 67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100944</xdr:rowOff>
    </xdr:from>
    <xdr:to>
      <xdr:col>23</xdr:col>
      <xdr:colOff>516889</xdr:colOff>
      <xdr:row>99</xdr:row>
      <xdr:rowOff>31283</xdr:rowOff>
    </xdr:to>
    <xdr:cxnSp macro="">
      <xdr:nvCxnSpPr>
        <xdr:cNvPr id="676" name="直線コネクタ 675"/>
        <xdr:cNvCxnSpPr/>
      </xdr:nvCxnSpPr>
      <xdr:spPr>
        <a:xfrm flipV="1">
          <a:off x="16317595" y="15531444"/>
          <a:ext cx="1269" cy="14733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35110</xdr:rowOff>
    </xdr:from>
    <xdr:ext cx="469744" cy="259045"/>
    <xdr:sp macro="" textlink="">
      <xdr:nvSpPr>
        <xdr:cNvPr id="677" name="公債費最小値テキスト"/>
        <xdr:cNvSpPr txBox="1"/>
      </xdr:nvSpPr>
      <xdr:spPr>
        <a:xfrm>
          <a:off x="16370300" y="17008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1,728</a:t>
          </a:r>
          <a:endParaRPr kumimoji="1" lang="ja-JP" altLang="en-US" sz="1000" b="1">
            <a:latin typeface="ＭＳ Ｐゴシック"/>
          </a:endParaRPr>
        </a:p>
      </xdr:txBody>
    </xdr:sp>
    <xdr:clientData/>
  </xdr:oneCellAnchor>
  <xdr:twoCellAnchor>
    <xdr:from>
      <xdr:col>23</xdr:col>
      <xdr:colOff>428625</xdr:colOff>
      <xdr:row>99</xdr:row>
      <xdr:rowOff>31283</xdr:rowOff>
    </xdr:from>
    <xdr:to>
      <xdr:col>23</xdr:col>
      <xdr:colOff>606425</xdr:colOff>
      <xdr:row>99</xdr:row>
      <xdr:rowOff>31283</xdr:rowOff>
    </xdr:to>
    <xdr:cxnSp macro="">
      <xdr:nvCxnSpPr>
        <xdr:cNvPr id="678" name="直線コネクタ 677"/>
        <xdr:cNvCxnSpPr/>
      </xdr:nvCxnSpPr>
      <xdr:spPr>
        <a:xfrm>
          <a:off x="16230600" y="17004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47621</xdr:rowOff>
    </xdr:from>
    <xdr:ext cx="599010" cy="259045"/>
    <xdr:sp macro="" textlink="">
      <xdr:nvSpPr>
        <xdr:cNvPr id="679" name="公債費最大値テキスト"/>
        <xdr:cNvSpPr txBox="1"/>
      </xdr:nvSpPr>
      <xdr:spPr>
        <a:xfrm>
          <a:off x="16370300" y="153066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195,086</a:t>
          </a:r>
          <a:endParaRPr kumimoji="1" lang="ja-JP" altLang="en-US" sz="1000" b="1">
            <a:latin typeface="ＭＳ Ｐゴシック"/>
          </a:endParaRPr>
        </a:p>
      </xdr:txBody>
    </xdr:sp>
    <xdr:clientData/>
  </xdr:oneCellAnchor>
  <xdr:twoCellAnchor>
    <xdr:from>
      <xdr:col>23</xdr:col>
      <xdr:colOff>428625</xdr:colOff>
      <xdr:row>90</xdr:row>
      <xdr:rowOff>100944</xdr:rowOff>
    </xdr:from>
    <xdr:to>
      <xdr:col>23</xdr:col>
      <xdr:colOff>606425</xdr:colOff>
      <xdr:row>90</xdr:row>
      <xdr:rowOff>100944</xdr:rowOff>
    </xdr:to>
    <xdr:cxnSp macro="">
      <xdr:nvCxnSpPr>
        <xdr:cNvPr id="680" name="直線コネクタ 679"/>
        <xdr:cNvCxnSpPr/>
      </xdr:nvCxnSpPr>
      <xdr:spPr>
        <a:xfrm>
          <a:off x="16230600" y="15531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109471</xdr:rowOff>
    </xdr:from>
    <xdr:to>
      <xdr:col>23</xdr:col>
      <xdr:colOff>517525</xdr:colOff>
      <xdr:row>97</xdr:row>
      <xdr:rowOff>128507</xdr:rowOff>
    </xdr:to>
    <xdr:cxnSp macro="">
      <xdr:nvCxnSpPr>
        <xdr:cNvPr id="681" name="直線コネクタ 680"/>
        <xdr:cNvCxnSpPr/>
      </xdr:nvCxnSpPr>
      <xdr:spPr>
        <a:xfrm flipV="1">
          <a:off x="15481300" y="16740121"/>
          <a:ext cx="83820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127116</xdr:rowOff>
    </xdr:from>
    <xdr:ext cx="534377" cy="259045"/>
    <xdr:sp macro="" textlink="">
      <xdr:nvSpPr>
        <xdr:cNvPr id="682" name="公債費平均値テキスト"/>
        <xdr:cNvSpPr txBox="1"/>
      </xdr:nvSpPr>
      <xdr:spPr>
        <a:xfrm>
          <a:off x="16370300" y="164148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52,987</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104239</xdr:rowOff>
    </xdr:from>
    <xdr:to>
      <xdr:col>23</xdr:col>
      <xdr:colOff>568325</xdr:colOff>
      <xdr:row>97</xdr:row>
      <xdr:rowOff>34389</xdr:rowOff>
    </xdr:to>
    <xdr:sp macro="" textlink="">
      <xdr:nvSpPr>
        <xdr:cNvPr id="683" name="フローチャート : 判断 682"/>
        <xdr:cNvSpPr/>
      </xdr:nvSpPr>
      <xdr:spPr>
        <a:xfrm>
          <a:off x="16268700" y="16563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128507</xdr:rowOff>
    </xdr:from>
    <xdr:to>
      <xdr:col>22</xdr:col>
      <xdr:colOff>365125</xdr:colOff>
      <xdr:row>97</xdr:row>
      <xdr:rowOff>132857</xdr:rowOff>
    </xdr:to>
    <xdr:cxnSp macro="">
      <xdr:nvCxnSpPr>
        <xdr:cNvPr id="684" name="直線コネクタ 683"/>
        <xdr:cNvCxnSpPr/>
      </xdr:nvCxnSpPr>
      <xdr:spPr>
        <a:xfrm flipV="1">
          <a:off x="14592300" y="16759157"/>
          <a:ext cx="889000" cy="4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57231</xdr:rowOff>
    </xdr:from>
    <xdr:to>
      <xdr:col>22</xdr:col>
      <xdr:colOff>415925</xdr:colOff>
      <xdr:row>96</xdr:row>
      <xdr:rowOff>158831</xdr:rowOff>
    </xdr:to>
    <xdr:sp macro="" textlink="">
      <xdr:nvSpPr>
        <xdr:cNvPr id="685" name="フローチャート : 判断 684"/>
        <xdr:cNvSpPr/>
      </xdr:nvSpPr>
      <xdr:spPr>
        <a:xfrm>
          <a:off x="15430500" y="16516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3908</xdr:rowOff>
    </xdr:from>
    <xdr:ext cx="534377" cy="259045"/>
    <xdr:sp macro="" textlink="">
      <xdr:nvSpPr>
        <xdr:cNvPr id="686" name="テキスト ボックス 685"/>
        <xdr:cNvSpPr txBox="1"/>
      </xdr:nvSpPr>
      <xdr:spPr>
        <a:xfrm>
          <a:off x="15214111" y="16291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59,156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94338</xdr:rowOff>
    </xdr:from>
    <xdr:to>
      <xdr:col>21</xdr:col>
      <xdr:colOff>161925</xdr:colOff>
      <xdr:row>97</xdr:row>
      <xdr:rowOff>132857</xdr:rowOff>
    </xdr:to>
    <xdr:cxnSp macro="">
      <xdr:nvCxnSpPr>
        <xdr:cNvPr id="687" name="直線コネクタ 686"/>
        <xdr:cNvCxnSpPr/>
      </xdr:nvCxnSpPr>
      <xdr:spPr>
        <a:xfrm>
          <a:off x="13703300" y="16724988"/>
          <a:ext cx="889000" cy="38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44369</xdr:rowOff>
    </xdr:from>
    <xdr:to>
      <xdr:col>21</xdr:col>
      <xdr:colOff>212725</xdr:colOff>
      <xdr:row>96</xdr:row>
      <xdr:rowOff>145969</xdr:rowOff>
    </xdr:to>
    <xdr:sp macro="" textlink="">
      <xdr:nvSpPr>
        <xdr:cNvPr id="688" name="フローチャート : 判断 687"/>
        <xdr:cNvSpPr/>
      </xdr:nvSpPr>
      <xdr:spPr>
        <a:xfrm>
          <a:off x="14541500" y="16503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162496</xdr:rowOff>
    </xdr:from>
    <xdr:ext cx="534377" cy="259045"/>
    <xdr:sp macro="" textlink="">
      <xdr:nvSpPr>
        <xdr:cNvPr id="689" name="テキスト ボックス 688"/>
        <xdr:cNvSpPr txBox="1"/>
      </xdr:nvSpPr>
      <xdr:spPr>
        <a:xfrm>
          <a:off x="14325111" y="16278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60,844</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86802</xdr:rowOff>
    </xdr:from>
    <xdr:to>
      <xdr:col>19</xdr:col>
      <xdr:colOff>644525</xdr:colOff>
      <xdr:row>97</xdr:row>
      <xdr:rowOff>94338</xdr:rowOff>
    </xdr:to>
    <xdr:cxnSp macro="">
      <xdr:nvCxnSpPr>
        <xdr:cNvPr id="690" name="直線コネクタ 689"/>
        <xdr:cNvCxnSpPr/>
      </xdr:nvCxnSpPr>
      <xdr:spPr>
        <a:xfrm>
          <a:off x="12814300" y="16717452"/>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41542</xdr:rowOff>
    </xdr:from>
    <xdr:to>
      <xdr:col>20</xdr:col>
      <xdr:colOff>9525</xdr:colOff>
      <xdr:row>96</xdr:row>
      <xdr:rowOff>143142</xdr:rowOff>
    </xdr:to>
    <xdr:sp macro="" textlink="">
      <xdr:nvSpPr>
        <xdr:cNvPr id="691" name="フローチャート : 判断 690"/>
        <xdr:cNvSpPr/>
      </xdr:nvSpPr>
      <xdr:spPr>
        <a:xfrm>
          <a:off x="13652500" y="16500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159669</xdr:rowOff>
    </xdr:from>
    <xdr:ext cx="534377" cy="259045"/>
    <xdr:sp macro="" textlink="">
      <xdr:nvSpPr>
        <xdr:cNvPr id="692" name="テキスト ボックス 691"/>
        <xdr:cNvSpPr txBox="1"/>
      </xdr:nvSpPr>
      <xdr:spPr>
        <a:xfrm>
          <a:off x="13436111" y="1627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61,215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42227</xdr:rowOff>
    </xdr:from>
    <xdr:to>
      <xdr:col>18</xdr:col>
      <xdr:colOff>492125</xdr:colOff>
      <xdr:row>96</xdr:row>
      <xdr:rowOff>143827</xdr:rowOff>
    </xdr:to>
    <xdr:sp macro="" textlink="">
      <xdr:nvSpPr>
        <xdr:cNvPr id="693" name="フローチャート : 判断 692"/>
        <xdr:cNvSpPr/>
      </xdr:nvSpPr>
      <xdr:spPr>
        <a:xfrm>
          <a:off x="12763500" y="16501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160354</xdr:rowOff>
    </xdr:from>
    <xdr:ext cx="534377" cy="259045"/>
    <xdr:sp macro="" textlink="">
      <xdr:nvSpPr>
        <xdr:cNvPr id="694" name="テキスト ボックス 693"/>
        <xdr:cNvSpPr txBox="1"/>
      </xdr:nvSpPr>
      <xdr:spPr>
        <a:xfrm>
          <a:off x="12547111" y="16276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61,125</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5" name="テキスト ボックス 69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6" name="テキスト ボックス 69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7" name="テキスト ボックス 69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8" name="テキスト ボックス 69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9" name="テキスト ボックス 69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58671</xdr:rowOff>
    </xdr:from>
    <xdr:to>
      <xdr:col>23</xdr:col>
      <xdr:colOff>568325</xdr:colOff>
      <xdr:row>97</xdr:row>
      <xdr:rowOff>160271</xdr:rowOff>
    </xdr:to>
    <xdr:sp macro="" textlink="">
      <xdr:nvSpPr>
        <xdr:cNvPr id="700" name="円/楕円 699"/>
        <xdr:cNvSpPr/>
      </xdr:nvSpPr>
      <xdr:spPr>
        <a:xfrm>
          <a:off x="16268700" y="16689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37098</xdr:rowOff>
    </xdr:from>
    <xdr:ext cx="534377" cy="259045"/>
    <xdr:sp macro="" textlink="">
      <xdr:nvSpPr>
        <xdr:cNvPr id="701" name="公債費該当値テキスト"/>
        <xdr:cNvSpPr txBox="1"/>
      </xdr:nvSpPr>
      <xdr:spPr>
        <a:xfrm>
          <a:off x="16370300" y="16667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36,467</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77707</xdr:rowOff>
    </xdr:from>
    <xdr:to>
      <xdr:col>22</xdr:col>
      <xdr:colOff>415925</xdr:colOff>
      <xdr:row>98</xdr:row>
      <xdr:rowOff>7857</xdr:rowOff>
    </xdr:to>
    <xdr:sp macro="" textlink="">
      <xdr:nvSpPr>
        <xdr:cNvPr id="702" name="円/楕円 701"/>
        <xdr:cNvSpPr/>
      </xdr:nvSpPr>
      <xdr:spPr>
        <a:xfrm>
          <a:off x="15430500" y="16708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170434</xdr:rowOff>
    </xdr:from>
    <xdr:ext cx="534377" cy="259045"/>
    <xdr:sp macro="" textlink="">
      <xdr:nvSpPr>
        <xdr:cNvPr id="703" name="テキスト ボックス 702"/>
        <xdr:cNvSpPr txBox="1"/>
      </xdr:nvSpPr>
      <xdr:spPr>
        <a:xfrm>
          <a:off x="15214111" y="168010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33,969</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82057</xdr:rowOff>
    </xdr:from>
    <xdr:to>
      <xdr:col>21</xdr:col>
      <xdr:colOff>212725</xdr:colOff>
      <xdr:row>98</xdr:row>
      <xdr:rowOff>12207</xdr:rowOff>
    </xdr:to>
    <xdr:sp macro="" textlink="">
      <xdr:nvSpPr>
        <xdr:cNvPr id="704" name="円/楕円 703"/>
        <xdr:cNvSpPr/>
      </xdr:nvSpPr>
      <xdr:spPr>
        <a:xfrm>
          <a:off x="14541500" y="167127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3334</xdr:rowOff>
    </xdr:from>
    <xdr:ext cx="534377" cy="259045"/>
    <xdr:sp macro="" textlink="">
      <xdr:nvSpPr>
        <xdr:cNvPr id="705" name="テキスト ボックス 704"/>
        <xdr:cNvSpPr txBox="1"/>
      </xdr:nvSpPr>
      <xdr:spPr>
        <a:xfrm>
          <a:off x="14325111" y="16805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33,398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43538</xdr:rowOff>
    </xdr:from>
    <xdr:to>
      <xdr:col>20</xdr:col>
      <xdr:colOff>9525</xdr:colOff>
      <xdr:row>97</xdr:row>
      <xdr:rowOff>145138</xdr:rowOff>
    </xdr:to>
    <xdr:sp macro="" textlink="">
      <xdr:nvSpPr>
        <xdr:cNvPr id="706" name="円/楕円 705"/>
        <xdr:cNvSpPr/>
      </xdr:nvSpPr>
      <xdr:spPr>
        <a:xfrm>
          <a:off x="13652500" y="16674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136265</xdr:rowOff>
    </xdr:from>
    <xdr:ext cx="534377" cy="259045"/>
    <xdr:sp macro="" textlink="">
      <xdr:nvSpPr>
        <xdr:cNvPr id="707" name="テキスト ボックス 706"/>
        <xdr:cNvSpPr txBox="1"/>
      </xdr:nvSpPr>
      <xdr:spPr>
        <a:xfrm>
          <a:off x="13436111" y="16766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38,453</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36002</xdr:rowOff>
    </xdr:from>
    <xdr:to>
      <xdr:col>18</xdr:col>
      <xdr:colOff>492125</xdr:colOff>
      <xdr:row>97</xdr:row>
      <xdr:rowOff>137602</xdr:rowOff>
    </xdr:to>
    <xdr:sp macro="" textlink="">
      <xdr:nvSpPr>
        <xdr:cNvPr id="708" name="円/楕円 707"/>
        <xdr:cNvSpPr/>
      </xdr:nvSpPr>
      <xdr:spPr>
        <a:xfrm>
          <a:off x="12763500" y="16666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128729</xdr:rowOff>
    </xdr:from>
    <xdr:ext cx="534377" cy="259045"/>
    <xdr:sp macro="" textlink="">
      <xdr:nvSpPr>
        <xdr:cNvPr id="709" name="テキスト ボックス 708"/>
        <xdr:cNvSpPr txBox="1"/>
      </xdr:nvSpPr>
      <xdr:spPr>
        <a:xfrm>
          <a:off x="12547111" y="1675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39,442</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0" name="正方形/長方形 70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1" name="正方形/長方形 71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2" name="正方形/長方形 71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3" name="正方形/長方形 71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4" name="正方形/長方形 71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5" name="正方形/長方形 71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6" name="正方形/長方形 71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437</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7" name="正方形/長方形 71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8" name="テキスト ボックス 71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9" name="直線コネクタ 71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20" name="直線コネクタ 719"/>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21" name="テキスト ボックス 720"/>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22" name="直線コネクタ 721"/>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23" name="テキスト ボックス 722"/>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24" name="直線コネクタ 723"/>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25" name="テキスト ボックス 724"/>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26" name="直線コネクタ 725"/>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27" name="テキスト ボックス 726"/>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28" name="直線コネクタ 727"/>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21970</xdr:rowOff>
    </xdr:from>
    <xdr:ext cx="467179" cy="259045"/>
    <xdr:sp macro="" textlink="">
      <xdr:nvSpPr>
        <xdr:cNvPr id="729" name="テキスト ボックス 728"/>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30" name="直線コネクタ 729"/>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38299</xdr:rowOff>
    </xdr:from>
    <xdr:ext cx="467179" cy="259045"/>
    <xdr:sp macro="" textlink="">
      <xdr:nvSpPr>
        <xdr:cNvPr id="731" name="テキスト ボックス 730"/>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2" name="直線コネクタ 73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3" name="テキスト ボックス 73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55118</xdr:rowOff>
    </xdr:from>
    <xdr:to>
      <xdr:col>32</xdr:col>
      <xdr:colOff>186689</xdr:colOff>
      <xdr:row>39</xdr:row>
      <xdr:rowOff>98878</xdr:rowOff>
    </xdr:to>
    <xdr:cxnSp macro="">
      <xdr:nvCxnSpPr>
        <xdr:cNvPr id="735" name="直線コネクタ 734"/>
        <xdr:cNvCxnSpPr/>
      </xdr:nvCxnSpPr>
      <xdr:spPr>
        <a:xfrm flipV="1">
          <a:off x="22159595" y="5370068"/>
          <a:ext cx="1269" cy="1415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108765</xdr:rowOff>
    </xdr:from>
    <xdr:ext cx="249299" cy="259045"/>
    <xdr:sp macro="" textlink="">
      <xdr:nvSpPr>
        <xdr:cNvPr id="736" name="諸支出金最小値テキスト"/>
        <xdr:cNvSpPr txBox="1"/>
      </xdr:nvSpPr>
      <xdr:spPr>
        <a:xfrm>
          <a:off x="22212300" y="6795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37" name="直線コネクタ 736"/>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1795</xdr:rowOff>
    </xdr:from>
    <xdr:ext cx="469744" cy="259045"/>
    <xdr:sp macro="" textlink="">
      <xdr:nvSpPr>
        <xdr:cNvPr id="738" name="諸支出金最大値テキスト"/>
        <xdr:cNvSpPr txBox="1"/>
      </xdr:nvSpPr>
      <xdr:spPr>
        <a:xfrm>
          <a:off x="22212300" y="5145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4,334</a:t>
          </a:r>
          <a:endParaRPr kumimoji="1" lang="ja-JP" altLang="en-US" sz="1000" b="1">
            <a:latin typeface="ＭＳ Ｐゴシック"/>
          </a:endParaRPr>
        </a:p>
      </xdr:txBody>
    </xdr:sp>
    <xdr:clientData/>
  </xdr:oneCellAnchor>
  <xdr:twoCellAnchor>
    <xdr:from>
      <xdr:col>32</xdr:col>
      <xdr:colOff>98425</xdr:colOff>
      <xdr:row>31</xdr:row>
      <xdr:rowOff>55118</xdr:rowOff>
    </xdr:from>
    <xdr:to>
      <xdr:col>32</xdr:col>
      <xdr:colOff>276225</xdr:colOff>
      <xdr:row>31</xdr:row>
      <xdr:rowOff>55118</xdr:rowOff>
    </xdr:to>
    <xdr:cxnSp macro="">
      <xdr:nvCxnSpPr>
        <xdr:cNvPr id="739" name="直線コネクタ 738"/>
        <xdr:cNvCxnSpPr/>
      </xdr:nvCxnSpPr>
      <xdr:spPr>
        <a:xfrm>
          <a:off x="22072600" y="5370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98878</xdr:rowOff>
    </xdr:from>
    <xdr:to>
      <xdr:col>32</xdr:col>
      <xdr:colOff>187325</xdr:colOff>
      <xdr:row>39</xdr:row>
      <xdr:rowOff>98878</xdr:rowOff>
    </xdr:to>
    <xdr:cxnSp macro="">
      <xdr:nvCxnSpPr>
        <xdr:cNvPr id="740" name="直線コネクタ 739"/>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26216</xdr:rowOff>
    </xdr:from>
    <xdr:ext cx="378565" cy="259045"/>
    <xdr:sp macro="" textlink="">
      <xdr:nvSpPr>
        <xdr:cNvPr id="741" name="諸支出金平均値テキスト"/>
        <xdr:cNvSpPr txBox="1"/>
      </xdr:nvSpPr>
      <xdr:spPr>
        <a:xfrm>
          <a:off x="22212300" y="65413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137</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3339</xdr:rowOff>
    </xdr:from>
    <xdr:to>
      <xdr:col>32</xdr:col>
      <xdr:colOff>238125</xdr:colOff>
      <xdr:row>39</xdr:row>
      <xdr:rowOff>104939</xdr:rowOff>
    </xdr:to>
    <xdr:sp macro="" textlink="">
      <xdr:nvSpPr>
        <xdr:cNvPr id="742" name="フローチャート : 判断 741"/>
        <xdr:cNvSpPr/>
      </xdr:nvSpPr>
      <xdr:spPr>
        <a:xfrm>
          <a:off x="22110700" y="668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98878</xdr:rowOff>
    </xdr:from>
    <xdr:to>
      <xdr:col>31</xdr:col>
      <xdr:colOff>34925</xdr:colOff>
      <xdr:row>39</xdr:row>
      <xdr:rowOff>98878</xdr:rowOff>
    </xdr:to>
    <xdr:cxnSp macro="">
      <xdr:nvCxnSpPr>
        <xdr:cNvPr id="743" name="直線コネクタ 742"/>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66366</xdr:rowOff>
    </xdr:from>
    <xdr:to>
      <xdr:col>31</xdr:col>
      <xdr:colOff>85725</xdr:colOff>
      <xdr:row>38</xdr:row>
      <xdr:rowOff>167966</xdr:rowOff>
    </xdr:to>
    <xdr:sp macro="" textlink="">
      <xdr:nvSpPr>
        <xdr:cNvPr id="744" name="フローチャート : 判断 743"/>
        <xdr:cNvSpPr/>
      </xdr:nvSpPr>
      <xdr:spPr>
        <a:xfrm>
          <a:off x="21272500" y="6581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13043</xdr:rowOff>
    </xdr:from>
    <xdr:ext cx="378565" cy="259045"/>
    <xdr:sp macro="" textlink="">
      <xdr:nvSpPr>
        <xdr:cNvPr id="745" name="テキスト ボックス 744"/>
        <xdr:cNvSpPr txBox="1"/>
      </xdr:nvSpPr>
      <xdr:spPr>
        <a:xfrm>
          <a:off x="21134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469</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98878</xdr:rowOff>
    </xdr:from>
    <xdr:to>
      <xdr:col>29</xdr:col>
      <xdr:colOff>517525</xdr:colOff>
      <xdr:row>39</xdr:row>
      <xdr:rowOff>98878</xdr:rowOff>
    </xdr:to>
    <xdr:cxnSp macro="">
      <xdr:nvCxnSpPr>
        <xdr:cNvPr id="746" name="直線コネクタ 745"/>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157807</xdr:rowOff>
    </xdr:from>
    <xdr:to>
      <xdr:col>29</xdr:col>
      <xdr:colOff>568325</xdr:colOff>
      <xdr:row>39</xdr:row>
      <xdr:rowOff>87957</xdr:rowOff>
    </xdr:to>
    <xdr:sp macro="" textlink="">
      <xdr:nvSpPr>
        <xdr:cNvPr id="747" name="フローチャート : 判断 746"/>
        <xdr:cNvSpPr/>
      </xdr:nvSpPr>
      <xdr:spPr>
        <a:xfrm>
          <a:off x="20383500" y="667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104484</xdr:rowOff>
    </xdr:from>
    <xdr:ext cx="378565" cy="259045"/>
    <xdr:sp macro="" textlink="">
      <xdr:nvSpPr>
        <xdr:cNvPr id="748" name="テキスト ボックス 747"/>
        <xdr:cNvSpPr txBox="1"/>
      </xdr:nvSpPr>
      <xdr:spPr>
        <a:xfrm>
          <a:off x="20245017" y="64481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189</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98878</xdr:rowOff>
    </xdr:from>
    <xdr:to>
      <xdr:col>28</xdr:col>
      <xdr:colOff>314325</xdr:colOff>
      <xdr:row>39</xdr:row>
      <xdr:rowOff>98878</xdr:rowOff>
    </xdr:to>
    <xdr:cxnSp macro="">
      <xdr:nvCxnSpPr>
        <xdr:cNvPr id="749" name="直線コネクタ 748"/>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36</xdr:row>
      <xdr:rowOff>137233</xdr:rowOff>
    </xdr:from>
    <xdr:to>
      <xdr:col>28</xdr:col>
      <xdr:colOff>365125</xdr:colOff>
      <xdr:row>37</xdr:row>
      <xdr:rowOff>67383</xdr:rowOff>
    </xdr:to>
    <xdr:sp macro="" textlink="">
      <xdr:nvSpPr>
        <xdr:cNvPr id="750" name="フローチャート : 判断 749"/>
        <xdr:cNvSpPr/>
      </xdr:nvSpPr>
      <xdr:spPr>
        <a:xfrm>
          <a:off x="19494500" y="6309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35</xdr:row>
      <xdr:rowOff>83910</xdr:rowOff>
    </xdr:from>
    <xdr:ext cx="469744" cy="259045"/>
    <xdr:sp macro="" textlink="">
      <xdr:nvSpPr>
        <xdr:cNvPr id="751" name="テキスト ボックス 750"/>
        <xdr:cNvSpPr txBox="1"/>
      </xdr:nvSpPr>
      <xdr:spPr>
        <a:xfrm>
          <a:off x="19310427" y="608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1,302</a:t>
          </a:r>
          <a:endParaRPr kumimoji="1" lang="ja-JP" altLang="en-US" sz="1000" b="1">
            <a:solidFill>
              <a:srgbClr val="000080"/>
            </a:solidFill>
            <a:latin typeface="ＭＳ Ｐゴシック"/>
          </a:endParaRPr>
        </a:p>
      </xdr:txBody>
    </xdr:sp>
    <xdr:clientData/>
  </xdr:oneCellAnchor>
  <xdr:twoCellAnchor>
    <xdr:from>
      <xdr:col>27</xdr:col>
      <xdr:colOff>60325</xdr:colOff>
      <xdr:row>36</xdr:row>
      <xdr:rowOff>132334</xdr:rowOff>
    </xdr:from>
    <xdr:to>
      <xdr:col>27</xdr:col>
      <xdr:colOff>161925</xdr:colOff>
      <xdr:row>37</xdr:row>
      <xdr:rowOff>62484</xdr:rowOff>
    </xdr:to>
    <xdr:sp macro="" textlink="">
      <xdr:nvSpPr>
        <xdr:cNvPr id="752" name="フローチャート : 判断 751"/>
        <xdr:cNvSpPr/>
      </xdr:nvSpPr>
      <xdr:spPr>
        <a:xfrm>
          <a:off x="18605500" y="6304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35</xdr:row>
      <xdr:rowOff>79011</xdr:rowOff>
    </xdr:from>
    <xdr:ext cx="469744" cy="259045"/>
    <xdr:sp macro="" textlink="">
      <xdr:nvSpPr>
        <xdr:cNvPr id="753" name="テキスト ボックス 752"/>
        <xdr:cNvSpPr txBox="1"/>
      </xdr:nvSpPr>
      <xdr:spPr>
        <a:xfrm>
          <a:off x="18421427" y="6079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1,317</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4" name="テキスト ボックス 75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5" name="テキスト ボックス 75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6" name="テキスト ボックス 75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7" name="テキスト ボックス 75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8" name="テキスト ボックス 75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48078</xdr:rowOff>
    </xdr:from>
    <xdr:to>
      <xdr:col>32</xdr:col>
      <xdr:colOff>238125</xdr:colOff>
      <xdr:row>39</xdr:row>
      <xdr:rowOff>149678</xdr:rowOff>
    </xdr:to>
    <xdr:sp macro="" textlink="">
      <xdr:nvSpPr>
        <xdr:cNvPr id="759" name="円/楕円 758"/>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153215</xdr:rowOff>
    </xdr:from>
    <xdr:ext cx="249299" cy="259045"/>
    <xdr:sp macro="" textlink="">
      <xdr:nvSpPr>
        <xdr:cNvPr id="760" name="諸支出金該当値テキスト"/>
        <xdr:cNvSpPr txBox="1"/>
      </xdr:nvSpPr>
      <xdr:spPr>
        <a:xfrm>
          <a:off x="22212300" y="66683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39</xdr:row>
      <xdr:rowOff>48078</xdr:rowOff>
    </xdr:from>
    <xdr:to>
      <xdr:col>31</xdr:col>
      <xdr:colOff>85725</xdr:colOff>
      <xdr:row>39</xdr:row>
      <xdr:rowOff>149678</xdr:rowOff>
    </xdr:to>
    <xdr:sp macro="" textlink="">
      <xdr:nvSpPr>
        <xdr:cNvPr id="761" name="円/楕円 760"/>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140805</xdr:rowOff>
    </xdr:from>
    <xdr:ext cx="249299" cy="259045"/>
    <xdr:sp macro="" textlink="">
      <xdr:nvSpPr>
        <xdr:cNvPr id="762" name="テキスト ボックス 761"/>
        <xdr:cNvSpPr txBox="1"/>
      </xdr:nvSpPr>
      <xdr:spPr>
        <a:xfrm>
          <a:off x="21198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63" name="円/楕円 762"/>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64" name="テキスト ボックス 763"/>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48078</xdr:rowOff>
    </xdr:from>
    <xdr:to>
      <xdr:col>28</xdr:col>
      <xdr:colOff>365125</xdr:colOff>
      <xdr:row>39</xdr:row>
      <xdr:rowOff>149678</xdr:rowOff>
    </xdr:to>
    <xdr:sp macro="" textlink="">
      <xdr:nvSpPr>
        <xdr:cNvPr id="765" name="円/楕円 764"/>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140805</xdr:rowOff>
    </xdr:from>
    <xdr:ext cx="249299" cy="259045"/>
    <xdr:sp macro="" textlink="">
      <xdr:nvSpPr>
        <xdr:cNvPr id="766" name="テキスト ボックス 765"/>
        <xdr:cNvSpPr txBox="1"/>
      </xdr:nvSpPr>
      <xdr:spPr>
        <a:xfrm>
          <a:off x="19420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39</xdr:row>
      <xdr:rowOff>48078</xdr:rowOff>
    </xdr:from>
    <xdr:to>
      <xdr:col>27</xdr:col>
      <xdr:colOff>161925</xdr:colOff>
      <xdr:row>39</xdr:row>
      <xdr:rowOff>149678</xdr:rowOff>
    </xdr:to>
    <xdr:sp macro="" textlink="">
      <xdr:nvSpPr>
        <xdr:cNvPr id="767" name="円/楕円 766"/>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140805</xdr:rowOff>
    </xdr:from>
    <xdr:ext cx="249299" cy="259045"/>
    <xdr:sp macro="" textlink="">
      <xdr:nvSpPr>
        <xdr:cNvPr id="768" name="テキスト ボックス 767"/>
        <xdr:cNvSpPr txBox="1"/>
      </xdr:nvSpPr>
      <xdr:spPr>
        <a:xfrm>
          <a:off x="18531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9" name="正方形/長方形 76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0" name="正方形/長方形 76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1" name="正方形/長方形 77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2" name="正方形/長方形 77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3" name="正方形/長方形 77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4" name="正方形/長方形 77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5" name="正方形/長方形 77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6" name="正方形/長方形 77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7" name="テキスト ボックス 77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8" name="直線コネクタ 77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79" name="直線コネクタ 77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0" name="テキスト ボックス 77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1" name="直線コネクタ 78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56</xdr:row>
      <xdr:rowOff>35577</xdr:rowOff>
    </xdr:from>
    <xdr:ext cx="312906" cy="259045"/>
    <xdr:sp macro="" textlink="">
      <xdr:nvSpPr>
        <xdr:cNvPr id="782" name="テキスト ボックス 781"/>
        <xdr:cNvSpPr txBox="1"/>
      </xdr:nvSpPr>
      <xdr:spPr>
        <a:xfrm>
          <a:off x="17975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3" name="直線コネクタ 78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53</xdr:row>
      <xdr:rowOff>168927</xdr:rowOff>
    </xdr:from>
    <xdr:ext cx="312906" cy="259045"/>
    <xdr:sp macro="" textlink="">
      <xdr:nvSpPr>
        <xdr:cNvPr id="784" name="テキスト ボックス 783"/>
        <xdr:cNvSpPr txBox="1"/>
      </xdr:nvSpPr>
      <xdr:spPr>
        <a:xfrm>
          <a:off x="17975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5" name="直線コネクタ 78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51</xdr:row>
      <xdr:rowOff>130827</xdr:rowOff>
    </xdr:from>
    <xdr:ext cx="312906" cy="259045"/>
    <xdr:sp macro="" textlink="">
      <xdr:nvSpPr>
        <xdr:cNvPr id="786" name="テキスト ボックス 785"/>
        <xdr:cNvSpPr txBox="1"/>
      </xdr:nvSpPr>
      <xdr:spPr>
        <a:xfrm>
          <a:off x="17975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87" name="直線コネクタ 78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92727</xdr:rowOff>
    </xdr:from>
    <xdr:ext cx="312906" cy="259045"/>
    <xdr:sp macro="" textlink="">
      <xdr:nvSpPr>
        <xdr:cNvPr id="788" name="テキスト ボックス 787"/>
        <xdr:cNvSpPr txBox="1"/>
      </xdr:nvSpPr>
      <xdr:spPr>
        <a:xfrm>
          <a:off x="17975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9" name="直線コネクタ 78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790" name="テキスト ボックス 78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59</xdr:row>
      <xdr:rowOff>44450</xdr:rowOff>
    </xdr:from>
    <xdr:to>
      <xdr:col>32</xdr:col>
      <xdr:colOff>186689</xdr:colOff>
      <xdr:row>59</xdr:row>
      <xdr:rowOff>44450</xdr:rowOff>
    </xdr:to>
    <xdr:cxnSp macro="">
      <xdr:nvCxnSpPr>
        <xdr:cNvPr id="792" name="直線コネクタ 791"/>
        <xdr:cNvCxnSpPr/>
      </xdr:nvCxnSpPr>
      <xdr:spPr>
        <a:xfrm>
          <a:off x="22159595" y="10160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86377</xdr:rowOff>
    </xdr:from>
    <xdr:ext cx="249299" cy="259045"/>
    <xdr:sp macro="" textlink="">
      <xdr:nvSpPr>
        <xdr:cNvPr id="793" name="前年度繰上充用金最小値テキスト"/>
        <xdr:cNvSpPr txBox="1"/>
      </xdr:nvSpPr>
      <xdr:spPr>
        <a:xfrm>
          <a:off x="22212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4" name="直線コネクタ 79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86377</xdr:rowOff>
    </xdr:from>
    <xdr:ext cx="249299" cy="259045"/>
    <xdr:sp macro="" textlink="">
      <xdr:nvSpPr>
        <xdr:cNvPr id="795" name="前年度繰上充用金最大値テキスト"/>
        <xdr:cNvSpPr txBox="1"/>
      </xdr:nvSpPr>
      <xdr:spPr>
        <a:xfrm>
          <a:off x="22212300" y="9859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6" name="直線コネクタ 795"/>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797" name="直線コネクタ 796"/>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98" name="前年度繰上充用金平均値テキスト"/>
        <xdr:cNvSpPr txBox="1"/>
      </xdr:nvSpPr>
      <xdr:spPr>
        <a:xfrm>
          <a:off x="22212300" y="10087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799" name="フローチャート : 判断 798"/>
        <xdr:cNvSpPr/>
      </xdr:nvSpPr>
      <xdr:spPr>
        <a:xfrm>
          <a:off x="221107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0" name="直線コネクタ 799"/>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165100</xdr:rowOff>
    </xdr:from>
    <xdr:to>
      <xdr:col>31</xdr:col>
      <xdr:colOff>85725</xdr:colOff>
      <xdr:row>59</xdr:row>
      <xdr:rowOff>95250</xdr:rowOff>
    </xdr:to>
    <xdr:sp macro="" textlink="">
      <xdr:nvSpPr>
        <xdr:cNvPr id="801" name="フローチャート : 判断 800"/>
        <xdr:cNvSpPr/>
      </xdr:nvSpPr>
      <xdr:spPr>
        <a:xfrm>
          <a:off x="2127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02" name="テキスト ボックス 801"/>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3" name="直線コネクタ 802"/>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50</xdr:row>
      <xdr:rowOff>50800</xdr:rowOff>
    </xdr:from>
    <xdr:to>
      <xdr:col>29</xdr:col>
      <xdr:colOff>568325</xdr:colOff>
      <xdr:row>50</xdr:row>
      <xdr:rowOff>152400</xdr:rowOff>
    </xdr:to>
    <xdr:sp macro="" textlink="">
      <xdr:nvSpPr>
        <xdr:cNvPr id="804" name="フローチャート : 判断 803"/>
        <xdr:cNvSpPr/>
      </xdr:nvSpPr>
      <xdr:spPr>
        <a:xfrm>
          <a:off x="20383500" y="8623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168927</xdr:rowOff>
    </xdr:from>
    <xdr:ext cx="313932" cy="259045"/>
    <xdr:sp macro="" textlink="">
      <xdr:nvSpPr>
        <xdr:cNvPr id="805" name="テキスト ボックス 804"/>
        <xdr:cNvSpPr txBox="1"/>
      </xdr:nvSpPr>
      <xdr:spPr>
        <a:xfrm>
          <a:off x="20277333" y="83985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06" name="直線コネクタ 805"/>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165100</xdr:rowOff>
    </xdr:from>
    <xdr:to>
      <xdr:col>28</xdr:col>
      <xdr:colOff>365125</xdr:colOff>
      <xdr:row>59</xdr:row>
      <xdr:rowOff>95250</xdr:rowOff>
    </xdr:to>
    <xdr:sp macro="" textlink="">
      <xdr:nvSpPr>
        <xdr:cNvPr id="807" name="フローチャート : 判断 806"/>
        <xdr:cNvSpPr/>
      </xdr:nvSpPr>
      <xdr:spPr>
        <a:xfrm>
          <a:off x="19494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08" name="テキスト ボックス 807"/>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09" name="フローチャート : 判断 808"/>
        <xdr:cNvSpPr/>
      </xdr:nvSpPr>
      <xdr:spPr>
        <a:xfrm>
          <a:off x="18605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10" name="テキスト ボックス 809"/>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1" name="テキスト ボックス 81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2" name="テキスト ボックス 81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3" name="テキスト ボックス 81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4" name="テキスト ボックス 81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5" name="テキスト ボックス 81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16" name="円/楕円 815"/>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29227</xdr:rowOff>
    </xdr:from>
    <xdr:ext cx="249299" cy="259045"/>
    <xdr:sp macro="" textlink="">
      <xdr:nvSpPr>
        <xdr:cNvPr id="817" name="前年度繰上充用金該当値テキスト"/>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18" name="円/楕円 817"/>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111777</xdr:rowOff>
    </xdr:from>
    <xdr:ext cx="249299" cy="259045"/>
    <xdr:sp macro="" textlink="">
      <xdr:nvSpPr>
        <xdr:cNvPr id="819" name="テキスト ボックス 818"/>
        <xdr:cNvSpPr txBox="1"/>
      </xdr:nvSpPr>
      <xdr:spPr>
        <a:xfrm>
          <a:off x="21198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0" name="円/楕円 819"/>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1" name="テキスト ボックス 820"/>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2" name="円/楕円 821"/>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57</xdr:row>
      <xdr:rowOff>111777</xdr:rowOff>
    </xdr:from>
    <xdr:ext cx="249299" cy="259045"/>
    <xdr:sp macro="" textlink="">
      <xdr:nvSpPr>
        <xdr:cNvPr id="823" name="テキスト ボックス 822"/>
        <xdr:cNvSpPr txBox="1"/>
      </xdr:nvSpPr>
      <xdr:spPr>
        <a:xfrm>
          <a:off x="19420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4" name="円/楕円 823"/>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57</xdr:row>
      <xdr:rowOff>111777</xdr:rowOff>
    </xdr:from>
    <xdr:ext cx="249299" cy="259045"/>
    <xdr:sp macro="" textlink="">
      <xdr:nvSpPr>
        <xdr:cNvPr id="825" name="テキスト ボックス 824"/>
        <xdr:cNvSpPr txBox="1"/>
      </xdr:nvSpPr>
      <xdr:spPr>
        <a:xfrm>
          <a:off x="18531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6" name="正方形/長方形 82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7" name="正方形/長方形 82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8" name="テキスト ボックス 82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100">
              <a:solidFill>
                <a:schemeClr val="dk1"/>
              </a:solidFill>
              <a:effectLst/>
              <a:latin typeface="+mn-lt"/>
              <a:ea typeface="+mn-ea"/>
              <a:cs typeface="+mn-cs"/>
            </a:rPr>
            <a:t>主な構成項目</a:t>
          </a:r>
          <a:r>
            <a:rPr kumimoji="1" lang="ja-JP" altLang="en-US" sz="1100">
              <a:solidFill>
                <a:schemeClr val="dk1"/>
              </a:solidFill>
              <a:effectLst/>
              <a:latin typeface="+mn-lt"/>
              <a:ea typeface="+mn-ea"/>
              <a:cs typeface="+mn-cs"/>
            </a:rPr>
            <a:t>である総務費については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76,539</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1,373</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となっている。</a:t>
          </a:r>
          <a:r>
            <a:rPr kumimoji="1" lang="ja-JP" altLang="en-US" sz="1100">
              <a:solidFill>
                <a:schemeClr val="dk1"/>
              </a:solidFill>
              <a:effectLst/>
              <a:latin typeface="+mn-lt"/>
              <a:ea typeface="+mn-ea"/>
              <a:cs typeface="+mn-cs"/>
            </a:rPr>
            <a:t>電子計算費ソフトメンテナンス料、公共施設等総合権利計画策定業務委託料などの減が要因である。</a:t>
          </a:r>
          <a:endParaRPr kumimoji="1" lang="en-US" altLang="ja-JP" sz="1100">
            <a:solidFill>
              <a:schemeClr val="dk1"/>
            </a:solidFill>
            <a:effectLst/>
            <a:latin typeface="+mn-lt"/>
            <a:ea typeface="+mn-ea"/>
            <a:cs typeface="+mn-cs"/>
          </a:endParaRPr>
        </a:p>
        <a:p>
          <a:pPr eaLnBrk="1" fontAlgn="auto" latinLnBrk="0" hangingPunct="1"/>
          <a:r>
            <a:rPr kumimoji="1" lang="ja-JP" altLang="en-US" sz="1100">
              <a:solidFill>
                <a:schemeClr val="dk1"/>
              </a:solidFill>
              <a:effectLst/>
              <a:latin typeface="+mn-lt"/>
              <a:ea typeface="+mn-ea"/>
              <a:cs typeface="+mn-cs"/>
            </a:rPr>
            <a:t>民生費については、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131,499</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+12,777</a:t>
          </a:r>
          <a:r>
            <a:rPr kumimoji="1" lang="ja-JP" altLang="ja-JP" sz="1100">
              <a:solidFill>
                <a:schemeClr val="dk1"/>
              </a:solidFill>
              <a:effectLst/>
              <a:latin typeface="+mn-lt"/>
              <a:ea typeface="+mn-ea"/>
              <a:cs typeface="+mn-cs"/>
            </a:rPr>
            <a:t>円）となって</a:t>
          </a:r>
          <a:r>
            <a:rPr kumimoji="1" lang="ja-JP" altLang="en-US" sz="1100">
              <a:solidFill>
                <a:schemeClr val="dk1"/>
              </a:solidFill>
              <a:effectLst/>
              <a:latin typeface="+mn-lt"/>
              <a:ea typeface="+mn-ea"/>
              <a:cs typeface="+mn-cs"/>
            </a:rPr>
            <a:t>おり、年金生活者等支援臨時福祉給付金、地域医療介護総合確保基金事業補助金などが増要因である。</a:t>
          </a:r>
          <a:endParaRPr lang="ja-JP" altLang="ja-JP" sz="1400">
            <a:effectLst/>
          </a:endParaRPr>
        </a:p>
        <a:p>
          <a:r>
            <a:rPr kumimoji="1" lang="ja-JP" altLang="ja-JP" sz="1100">
              <a:solidFill>
                <a:schemeClr val="dk1"/>
              </a:solidFill>
              <a:effectLst/>
              <a:latin typeface="+mn-lt"/>
              <a:ea typeface="+mn-ea"/>
              <a:cs typeface="+mn-cs"/>
            </a:rPr>
            <a:t>土木費については、住民一人当たり</a:t>
          </a:r>
          <a:r>
            <a:rPr kumimoji="1" lang="en-US" altLang="ja-JP" sz="1100">
              <a:solidFill>
                <a:schemeClr val="dk1"/>
              </a:solidFill>
              <a:effectLst/>
              <a:latin typeface="+mn-lt"/>
              <a:ea typeface="+mn-ea"/>
              <a:cs typeface="+mn-cs"/>
            </a:rPr>
            <a:t>94,210</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+15,875</a:t>
          </a:r>
          <a:r>
            <a:rPr kumimoji="1" lang="ja-JP" altLang="ja-JP" sz="1100">
              <a:solidFill>
                <a:schemeClr val="dk1"/>
              </a:solidFill>
              <a:effectLst/>
              <a:latin typeface="+mn-lt"/>
              <a:ea typeface="+mn-ea"/>
              <a:cs typeface="+mn-cs"/>
            </a:rPr>
            <a:t>円）</a:t>
          </a:r>
          <a:r>
            <a:rPr kumimoji="1" lang="ja-JP" altLang="en-US" sz="1100">
              <a:solidFill>
                <a:schemeClr val="dk1"/>
              </a:solidFill>
              <a:effectLst/>
              <a:latin typeface="+mn-lt"/>
              <a:ea typeface="+mn-ea"/>
              <a:cs typeface="+mn-cs"/>
            </a:rPr>
            <a:t>であり</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類似団体と比較して</a:t>
          </a:r>
          <a:r>
            <a:rPr kumimoji="1" lang="en-US" altLang="ja-JP" sz="1100">
              <a:solidFill>
                <a:schemeClr val="dk1"/>
              </a:solidFill>
              <a:effectLst/>
              <a:latin typeface="+mn-lt"/>
              <a:ea typeface="+mn-ea"/>
              <a:cs typeface="+mn-cs"/>
            </a:rPr>
            <a:t>+41,432</a:t>
          </a:r>
          <a:r>
            <a:rPr kumimoji="1" lang="ja-JP" altLang="en-US" sz="1100">
              <a:solidFill>
                <a:schemeClr val="dk1"/>
              </a:solidFill>
              <a:effectLst/>
              <a:latin typeface="+mn-lt"/>
              <a:ea typeface="+mn-ea"/>
              <a:cs typeface="+mn-cs"/>
            </a:rPr>
            <a:t>円となっている。これは平成</a:t>
          </a:r>
          <a:r>
            <a:rPr kumimoji="1" lang="en-US" altLang="ja-JP" sz="1100">
              <a:solidFill>
                <a:schemeClr val="dk1"/>
              </a:solidFill>
              <a:effectLst/>
              <a:latin typeface="+mn-lt"/>
              <a:ea typeface="+mn-ea"/>
              <a:cs typeface="+mn-cs"/>
            </a:rPr>
            <a:t>27</a:t>
          </a:r>
          <a:r>
            <a:rPr kumimoji="1" lang="ja-JP" altLang="en-US" sz="1100">
              <a:solidFill>
                <a:schemeClr val="dk1"/>
              </a:solidFill>
              <a:effectLst/>
              <a:latin typeface="+mn-lt"/>
              <a:ea typeface="+mn-ea"/>
              <a:cs typeface="+mn-cs"/>
            </a:rPr>
            <a:t>繰越および平成</a:t>
          </a:r>
          <a:r>
            <a:rPr kumimoji="1" lang="en-US" altLang="ja-JP" sz="1100">
              <a:solidFill>
                <a:schemeClr val="dk1"/>
              </a:solidFill>
              <a:effectLst/>
              <a:latin typeface="+mn-lt"/>
              <a:ea typeface="+mn-ea"/>
              <a:cs typeface="+mn-cs"/>
            </a:rPr>
            <a:t>28</a:t>
          </a:r>
          <a:r>
            <a:rPr kumimoji="1" lang="ja-JP" altLang="en-US" sz="1100">
              <a:solidFill>
                <a:schemeClr val="dk1"/>
              </a:solidFill>
              <a:effectLst/>
              <a:latin typeface="+mn-lt"/>
              <a:ea typeface="+mn-ea"/>
              <a:cs typeface="+mn-cs"/>
            </a:rPr>
            <a:t>年度</a:t>
          </a:r>
          <a:r>
            <a:rPr kumimoji="1" lang="ja-JP" altLang="ja-JP" sz="1100">
              <a:solidFill>
                <a:schemeClr val="dk1"/>
              </a:solidFill>
              <a:effectLst/>
              <a:latin typeface="+mn-lt"/>
              <a:ea typeface="+mn-ea"/>
              <a:cs typeface="+mn-cs"/>
            </a:rPr>
            <a:t>地域交流センター建設事業や</a:t>
          </a:r>
          <a:r>
            <a:rPr kumimoji="1" lang="ja-JP" altLang="en-US" sz="1100">
              <a:solidFill>
                <a:schemeClr val="dk1"/>
              </a:solidFill>
              <a:effectLst/>
              <a:latin typeface="+mn-lt"/>
              <a:ea typeface="+mn-ea"/>
              <a:cs typeface="+mn-cs"/>
            </a:rPr>
            <a:t>橋梁長寿命化対策事業など</a:t>
          </a:r>
          <a:r>
            <a:rPr kumimoji="1" lang="ja-JP" altLang="ja-JP" sz="1100">
              <a:solidFill>
                <a:schemeClr val="dk1"/>
              </a:solidFill>
              <a:effectLst/>
              <a:latin typeface="+mn-lt"/>
              <a:ea typeface="+mn-ea"/>
              <a:cs typeface="+mn-cs"/>
            </a:rPr>
            <a:t>の増</a:t>
          </a:r>
          <a:r>
            <a:rPr kumimoji="1" lang="ja-JP" altLang="en-US" sz="1100">
              <a:solidFill>
                <a:schemeClr val="dk1"/>
              </a:solidFill>
              <a:effectLst/>
              <a:latin typeface="+mn-lt"/>
              <a:ea typeface="+mn-ea"/>
              <a:cs typeface="+mn-cs"/>
            </a:rPr>
            <a:t>が要因である。</a:t>
          </a:r>
          <a:endParaRPr lang="ja-JP" altLang="ja-JP" sz="1400">
            <a:effectLst/>
          </a:endParaRPr>
        </a:p>
        <a:p>
          <a:r>
            <a:rPr kumimoji="1" lang="ja-JP" altLang="en-US" sz="1100">
              <a:solidFill>
                <a:schemeClr val="dk1"/>
              </a:solidFill>
              <a:effectLst/>
              <a:latin typeface="+mn-lt"/>
              <a:ea typeface="+mn-ea"/>
              <a:cs typeface="+mn-cs"/>
            </a:rPr>
            <a:t>教育費については</a:t>
          </a:r>
          <a:r>
            <a:rPr kumimoji="1" lang="ja-JP" altLang="ja-JP" sz="1100">
              <a:solidFill>
                <a:schemeClr val="dk1"/>
              </a:solidFill>
              <a:effectLst/>
              <a:latin typeface="+mn-lt"/>
              <a:ea typeface="+mn-ea"/>
              <a:cs typeface="+mn-cs"/>
            </a:rPr>
            <a:t>住民一人当たり</a:t>
          </a:r>
          <a:r>
            <a:rPr kumimoji="1" lang="en-US" altLang="ja-JP" sz="1100">
              <a:solidFill>
                <a:schemeClr val="dk1"/>
              </a:solidFill>
              <a:effectLst/>
              <a:latin typeface="+mn-lt"/>
              <a:ea typeface="+mn-ea"/>
              <a:cs typeface="+mn-cs"/>
            </a:rPr>
            <a:t>39,169</a:t>
          </a:r>
          <a:r>
            <a:rPr kumimoji="1" lang="ja-JP" altLang="ja-JP" sz="1100">
              <a:solidFill>
                <a:schemeClr val="dk1"/>
              </a:solidFill>
              <a:effectLst/>
              <a:latin typeface="+mn-lt"/>
              <a:ea typeface="+mn-ea"/>
              <a:cs typeface="+mn-cs"/>
            </a:rPr>
            <a:t>円（前年度比</a:t>
          </a:r>
          <a:r>
            <a:rPr kumimoji="1" lang="en-US" altLang="ja-JP" sz="1100">
              <a:solidFill>
                <a:schemeClr val="dk1"/>
              </a:solidFill>
              <a:effectLst/>
              <a:latin typeface="+mn-lt"/>
              <a:ea typeface="+mn-ea"/>
              <a:cs typeface="+mn-cs"/>
            </a:rPr>
            <a:t>+3,760</a:t>
          </a:r>
          <a:r>
            <a:rPr kumimoji="1" lang="ja-JP" altLang="ja-JP" sz="1100">
              <a:solidFill>
                <a:schemeClr val="dk1"/>
              </a:solidFill>
              <a:effectLst/>
              <a:latin typeface="+mn-lt"/>
              <a:ea typeface="+mn-ea"/>
              <a:cs typeface="+mn-cs"/>
            </a:rPr>
            <a:t>円）となっており、</a:t>
          </a:r>
          <a:r>
            <a:rPr kumimoji="1" lang="ja-JP" altLang="en-US" sz="1100">
              <a:solidFill>
                <a:schemeClr val="dk1"/>
              </a:solidFill>
              <a:effectLst/>
              <a:latin typeface="+mn-lt"/>
              <a:ea typeface="+mn-ea"/>
              <a:cs typeface="+mn-cs"/>
            </a:rPr>
            <a:t>佐々小学校校舎屋根防水改修事業、佐々勤労者体育センター屋根防水改修事業が増要因である。</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前年度比については、財政調整基金残高＋</a:t>
          </a:r>
          <a:r>
            <a:rPr kumimoji="1" lang="en-US" altLang="ja-JP" sz="1100">
              <a:solidFill>
                <a:schemeClr val="dk1"/>
              </a:solidFill>
              <a:effectLst/>
              <a:latin typeface="+mn-lt"/>
              <a:ea typeface="+mn-ea"/>
              <a:cs typeface="+mn-cs"/>
            </a:rPr>
            <a:t>0.70</a:t>
          </a:r>
          <a:r>
            <a:rPr kumimoji="1" lang="ja-JP" altLang="ja-JP" sz="1100">
              <a:solidFill>
                <a:schemeClr val="dk1"/>
              </a:solidFill>
              <a:effectLst/>
              <a:latin typeface="+mn-lt"/>
              <a:ea typeface="+mn-ea"/>
              <a:cs typeface="+mn-cs"/>
            </a:rPr>
            <a:t>ポイント、実質収支額</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2.33</a:t>
          </a:r>
          <a:r>
            <a:rPr kumimoji="1" lang="ja-JP" altLang="ja-JP" sz="1100">
              <a:solidFill>
                <a:schemeClr val="dk1"/>
              </a:solidFill>
              <a:effectLst/>
              <a:latin typeface="+mn-lt"/>
              <a:ea typeface="+mn-ea"/>
              <a:cs typeface="+mn-cs"/>
            </a:rPr>
            <a:t>ポイント、実質単年度収支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7.87</a:t>
          </a:r>
          <a:r>
            <a:rPr kumimoji="1" lang="ja-JP" altLang="ja-JP" sz="1100">
              <a:solidFill>
                <a:schemeClr val="dk1"/>
              </a:solidFill>
              <a:effectLst/>
              <a:latin typeface="+mn-lt"/>
              <a:ea typeface="+mn-ea"/>
              <a:cs typeface="+mn-cs"/>
            </a:rPr>
            <a:t>ポイントとなった。</a:t>
          </a:r>
          <a:endParaRPr lang="ja-JP" altLang="ja-JP" sz="1400">
            <a:effectLst/>
          </a:endParaRPr>
        </a:p>
        <a:p>
          <a:r>
            <a:rPr kumimoji="1" lang="ja-JP" altLang="ja-JP" sz="1100">
              <a:solidFill>
                <a:schemeClr val="dk1"/>
              </a:solidFill>
              <a:effectLst/>
              <a:latin typeface="+mn-lt"/>
              <a:ea typeface="+mn-ea"/>
              <a:cs typeface="+mn-cs"/>
            </a:rPr>
            <a:t>財政調整基金残高は、前年度比＋</a:t>
          </a:r>
          <a:r>
            <a:rPr kumimoji="1" lang="en-US" altLang="ja-JP" sz="1100">
              <a:solidFill>
                <a:schemeClr val="dk1"/>
              </a:solidFill>
              <a:effectLst/>
              <a:latin typeface="+mn-lt"/>
              <a:ea typeface="+mn-ea"/>
              <a:cs typeface="+mn-cs"/>
            </a:rPr>
            <a:t>18</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724</a:t>
          </a:r>
          <a:r>
            <a:rPr kumimoji="1" lang="ja-JP" altLang="ja-JP" sz="1100">
              <a:solidFill>
                <a:schemeClr val="dk1"/>
              </a:solidFill>
              <a:effectLst/>
              <a:latin typeface="+mn-lt"/>
              <a:ea typeface="+mn-ea"/>
              <a:cs typeface="+mn-cs"/>
            </a:rPr>
            <a:t>百万円となった。</a:t>
          </a:r>
          <a:r>
            <a:rPr kumimoji="1" lang="en-US" altLang="ja-JP" sz="1100">
              <a:solidFill>
                <a:schemeClr val="dk1"/>
              </a:solidFill>
              <a:effectLst/>
              <a:latin typeface="+mn-lt"/>
              <a:ea typeface="+mn-ea"/>
              <a:cs typeface="+mn-cs"/>
            </a:rPr>
            <a:t>+18</a:t>
          </a:r>
          <a:r>
            <a:rPr kumimoji="1" lang="ja-JP" altLang="en-US" sz="1100">
              <a:solidFill>
                <a:schemeClr val="dk1"/>
              </a:solidFill>
              <a:effectLst/>
              <a:latin typeface="+mn-lt"/>
              <a:ea typeface="+mn-ea"/>
              <a:cs typeface="+mn-cs"/>
            </a:rPr>
            <a:t>百万円は基金運用益である。</a:t>
          </a:r>
          <a:endParaRPr lang="ja-JP" altLang="ja-JP" sz="1400">
            <a:effectLst/>
          </a:endParaRPr>
        </a:p>
        <a:p>
          <a:r>
            <a:rPr kumimoji="1" lang="ja-JP" altLang="ja-JP" sz="1100">
              <a:solidFill>
                <a:schemeClr val="dk1"/>
              </a:solidFill>
              <a:effectLst/>
              <a:latin typeface="+mn-lt"/>
              <a:ea typeface="+mn-ea"/>
              <a:cs typeface="+mn-cs"/>
            </a:rPr>
            <a:t>実質収支額は、前年度比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83</a:t>
          </a:r>
          <a:r>
            <a:rPr kumimoji="1" lang="ja-JP" altLang="ja-JP" sz="1100">
              <a:solidFill>
                <a:schemeClr val="dk1"/>
              </a:solidFill>
              <a:effectLst/>
              <a:latin typeface="+mn-lt"/>
              <a:ea typeface="+mn-ea"/>
              <a:cs typeface="+mn-cs"/>
            </a:rPr>
            <a:t>百万円の</a:t>
          </a:r>
          <a:r>
            <a:rPr kumimoji="1" lang="en-US" altLang="ja-JP" sz="1100">
              <a:solidFill>
                <a:schemeClr val="dk1"/>
              </a:solidFill>
              <a:effectLst/>
              <a:latin typeface="+mn-lt"/>
              <a:ea typeface="+mn-ea"/>
              <a:cs typeface="+mn-cs"/>
            </a:rPr>
            <a:t>213</a:t>
          </a:r>
          <a:r>
            <a:rPr kumimoji="1" lang="ja-JP" altLang="ja-JP" sz="1100">
              <a:solidFill>
                <a:schemeClr val="dk1"/>
              </a:solidFill>
              <a:effectLst/>
              <a:latin typeface="+mn-lt"/>
              <a:ea typeface="+mn-ea"/>
              <a:cs typeface="+mn-cs"/>
            </a:rPr>
            <a:t>百万円となった。要因としては、基金の運用益が</a:t>
          </a:r>
          <a:r>
            <a:rPr kumimoji="1" lang="ja-JP" altLang="en-US" sz="1100">
              <a:solidFill>
                <a:schemeClr val="dk1"/>
              </a:solidFill>
              <a:effectLst/>
              <a:latin typeface="+mn-lt"/>
              <a:ea typeface="+mn-ea"/>
              <a:cs typeface="+mn-cs"/>
            </a:rPr>
            <a:t>昨</a:t>
          </a:r>
          <a:r>
            <a:rPr kumimoji="1" lang="ja-JP" altLang="ja-JP" sz="1100">
              <a:solidFill>
                <a:schemeClr val="dk1"/>
              </a:solidFill>
              <a:effectLst/>
              <a:latin typeface="+mn-lt"/>
              <a:ea typeface="+mn-ea"/>
              <a:cs typeface="+mn-cs"/>
            </a:rPr>
            <a:t>年より</a:t>
          </a:r>
          <a:r>
            <a:rPr kumimoji="1" lang="ja-JP" altLang="en-US" sz="1100">
              <a:solidFill>
                <a:schemeClr val="dk1"/>
              </a:solidFill>
              <a:effectLst/>
              <a:latin typeface="+mn-lt"/>
              <a:ea typeface="+mn-ea"/>
              <a:cs typeface="+mn-cs"/>
            </a:rPr>
            <a:t>減少した</a:t>
          </a:r>
          <a:r>
            <a:rPr kumimoji="1" lang="ja-JP" altLang="ja-JP" sz="1100">
              <a:solidFill>
                <a:schemeClr val="dk1"/>
              </a:solidFill>
              <a:effectLst/>
              <a:latin typeface="+mn-lt"/>
              <a:ea typeface="+mn-ea"/>
              <a:cs typeface="+mn-cs"/>
            </a:rPr>
            <a:t>こと</a:t>
          </a:r>
          <a:r>
            <a:rPr kumimoji="1" lang="ja-JP" altLang="en-US" sz="1100">
              <a:solidFill>
                <a:schemeClr val="dk1"/>
              </a:solidFill>
              <a:effectLst/>
              <a:latin typeface="+mn-lt"/>
              <a:ea typeface="+mn-ea"/>
              <a:cs typeface="+mn-cs"/>
            </a:rPr>
            <a:t>など</a:t>
          </a:r>
          <a:r>
            <a:rPr kumimoji="1" lang="ja-JP" altLang="ja-JP" sz="1100">
              <a:solidFill>
                <a:schemeClr val="dk1"/>
              </a:solidFill>
              <a:effectLst/>
              <a:latin typeface="+mn-lt"/>
              <a:ea typeface="+mn-ea"/>
              <a:cs typeface="+mn-cs"/>
            </a:rPr>
            <a:t>による財産収入の</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があげられる。</a:t>
          </a:r>
          <a:endParaRPr lang="ja-JP" altLang="ja-JP" sz="1400">
            <a:effectLst/>
          </a:endParaRPr>
        </a:p>
        <a:p>
          <a:r>
            <a:rPr kumimoji="1" lang="ja-JP" altLang="ja-JP" sz="1100">
              <a:solidFill>
                <a:schemeClr val="dk1"/>
              </a:solidFill>
              <a:effectLst/>
              <a:latin typeface="+mn-lt"/>
              <a:ea typeface="+mn-ea"/>
              <a:cs typeface="+mn-cs"/>
            </a:rPr>
            <a:t>実質単年度収支は</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65</a:t>
          </a:r>
          <a:r>
            <a:rPr kumimoji="1" lang="ja-JP" altLang="ja-JP" sz="1100">
              <a:solidFill>
                <a:schemeClr val="dk1"/>
              </a:solidFill>
              <a:effectLst/>
              <a:latin typeface="+mn-lt"/>
              <a:ea typeface="+mn-ea"/>
              <a:cs typeface="+mn-cs"/>
            </a:rPr>
            <a:t>百万円となっており、基金の運用益が</a:t>
          </a:r>
          <a:r>
            <a:rPr kumimoji="1" lang="ja-JP" altLang="en-US" sz="1100">
              <a:solidFill>
                <a:schemeClr val="dk1"/>
              </a:solidFill>
              <a:effectLst/>
              <a:latin typeface="+mn-lt"/>
              <a:ea typeface="+mn-ea"/>
              <a:cs typeface="+mn-cs"/>
            </a:rPr>
            <a:t>昨</a:t>
          </a:r>
          <a:r>
            <a:rPr kumimoji="1" lang="ja-JP" altLang="ja-JP" sz="1100">
              <a:solidFill>
                <a:schemeClr val="dk1"/>
              </a:solidFill>
              <a:effectLst/>
              <a:latin typeface="+mn-lt"/>
              <a:ea typeface="+mn-ea"/>
              <a:cs typeface="+mn-cs"/>
            </a:rPr>
            <a:t>年より</a:t>
          </a:r>
          <a:r>
            <a:rPr kumimoji="1" lang="ja-JP" altLang="en-US" sz="1100">
              <a:solidFill>
                <a:schemeClr val="dk1"/>
              </a:solidFill>
              <a:effectLst/>
              <a:latin typeface="+mn-lt"/>
              <a:ea typeface="+mn-ea"/>
              <a:cs typeface="+mn-cs"/>
            </a:rPr>
            <a:t>減少し</a:t>
          </a:r>
          <a:r>
            <a:rPr kumimoji="1" lang="ja-JP" altLang="ja-JP" sz="1100">
              <a:solidFill>
                <a:schemeClr val="dk1"/>
              </a:solidFill>
              <a:effectLst/>
              <a:latin typeface="+mn-lt"/>
              <a:ea typeface="+mn-ea"/>
              <a:cs typeface="+mn-cs"/>
            </a:rPr>
            <a:t>、基金の積立額が</a:t>
          </a:r>
          <a:r>
            <a:rPr kumimoji="1" lang="ja-JP" altLang="en-US" sz="1100">
              <a:solidFill>
                <a:schemeClr val="dk1"/>
              </a:solidFill>
              <a:effectLst/>
              <a:latin typeface="+mn-lt"/>
              <a:ea typeface="+mn-ea"/>
              <a:cs typeface="+mn-cs"/>
            </a:rPr>
            <a:t>減</a:t>
          </a:r>
          <a:r>
            <a:rPr kumimoji="1" lang="ja-JP" altLang="ja-JP" sz="1100">
              <a:solidFill>
                <a:schemeClr val="dk1"/>
              </a:solidFill>
              <a:effectLst/>
              <a:latin typeface="+mn-lt"/>
              <a:ea typeface="+mn-ea"/>
              <a:cs typeface="+mn-cs"/>
            </a:rPr>
            <a:t>となったことで前年度の</a:t>
          </a:r>
          <a:r>
            <a:rPr kumimoji="1" lang="ja-JP" altLang="en-US" sz="1100">
              <a:solidFill>
                <a:schemeClr val="dk1"/>
              </a:solidFill>
              <a:effectLst/>
              <a:latin typeface="+mn-lt"/>
              <a:ea typeface="+mn-ea"/>
              <a:cs typeface="+mn-cs"/>
            </a:rPr>
            <a:t>正</a:t>
          </a:r>
          <a:r>
            <a:rPr kumimoji="1" lang="ja-JP" altLang="ja-JP" sz="1100">
              <a:solidFill>
                <a:schemeClr val="dk1"/>
              </a:solidFill>
              <a:effectLst/>
              <a:latin typeface="+mn-lt"/>
              <a:ea typeface="+mn-ea"/>
              <a:cs typeface="+mn-cs"/>
            </a:rPr>
            <a:t>の値から</a:t>
          </a:r>
          <a:r>
            <a:rPr kumimoji="1" lang="ja-JP" altLang="en-US" sz="1100">
              <a:solidFill>
                <a:schemeClr val="dk1"/>
              </a:solidFill>
              <a:effectLst/>
              <a:latin typeface="+mn-lt"/>
              <a:ea typeface="+mn-ea"/>
              <a:cs typeface="+mn-cs"/>
            </a:rPr>
            <a:t>負</a:t>
          </a:r>
          <a:r>
            <a:rPr kumimoji="1" lang="ja-JP" altLang="ja-JP" sz="1100">
              <a:solidFill>
                <a:schemeClr val="dk1"/>
              </a:solidFill>
              <a:effectLst/>
              <a:latin typeface="+mn-lt"/>
              <a:ea typeface="+mn-ea"/>
              <a:cs typeface="+mn-cs"/>
            </a:rPr>
            <a:t>の値となった。</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長崎県佐々町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ja-JP" sz="1100">
              <a:solidFill>
                <a:schemeClr val="dk1"/>
              </a:solidFill>
              <a:effectLst/>
              <a:latin typeface="+mn-lt"/>
              <a:ea typeface="+mn-ea"/>
              <a:cs typeface="+mn-cs"/>
            </a:rPr>
            <a:t>水道事業会計については、</a:t>
          </a:r>
          <a:r>
            <a:rPr kumimoji="1" lang="ja-JP" altLang="en-US" sz="1100">
              <a:solidFill>
                <a:schemeClr val="dk1"/>
              </a:solidFill>
              <a:effectLst/>
              <a:latin typeface="+mn-lt"/>
              <a:ea typeface="+mn-ea"/>
              <a:cs typeface="+mn-cs"/>
            </a:rPr>
            <a:t>前年度比</a:t>
          </a:r>
          <a:r>
            <a:rPr kumimoji="1" lang="ja-JP" altLang="ja-JP"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0.27</a:t>
          </a:r>
          <a:r>
            <a:rPr kumimoji="1" lang="ja-JP" altLang="ja-JP" sz="1100">
              <a:solidFill>
                <a:schemeClr val="dk1"/>
              </a:solidFill>
              <a:effectLst/>
              <a:latin typeface="+mn-lt"/>
              <a:ea typeface="+mn-ea"/>
              <a:cs typeface="+mn-cs"/>
            </a:rPr>
            <a:t>ポイントとなっている。</a:t>
          </a:r>
          <a:endParaRPr kumimoji="1" lang="en-US" altLang="ja-JP" sz="1100">
            <a:solidFill>
              <a:schemeClr val="dk1"/>
            </a:solidFill>
            <a:effectLst/>
            <a:latin typeface="+mn-lt"/>
            <a:ea typeface="+mn-ea"/>
            <a:cs typeface="+mn-cs"/>
          </a:endParaRPr>
        </a:p>
        <a:p>
          <a:pPr eaLnBrk="1" fontAlgn="auto" latinLnBrk="0" hangingPunct="1"/>
          <a:endParaRPr lang="ja-JP" altLang="ja-JP" sz="1400">
            <a:effectLst/>
          </a:endParaRPr>
        </a:p>
        <a:p>
          <a:pPr eaLnBrk="1" fontAlgn="auto" latinLnBrk="0" hangingPunct="1"/>
          <a:r>
            <a:rPr lang="ja-JP" altLang="ja-JP" sz="1100">
              <a:solidFill>
                <a:schemeClr val="dk1"/>
              </a:solidFill>
              <a:effectLst/>
              <a:latin typeface="+mn-lt"/>
              <a:ea typeface="+mn-ea"/>
              <a:cs typeface="+mn-cs"/>
            </a:rPr>
            <a:t>国民健康保険特別会計については、</a:t>
          </a:r>
          <a:r>
            <a:rPr lang="ja-JP" altLang="en-US" sz="1100">
              <a:solidFill>
                <a:schemeClr val="dk1"/>
              </a:solidFill>
              <a:effectLst/>
              <a:latin typeface="+mn-lt"/>
              <a:ea typeface="+mn-ea"/>
              <a:cs typeface="+mn-cs"/>
            </a:rPr>
            <a:t>保健給付費の減により</a:t>
          </a:r>
          <a:r>
            <a:rPr kumimoji="1" lang="ja-JP" altLang="ja-JP" sz="1100">
              <a:solidFill>
                <a:schemeClr val="dk1"/>
              </a:solidFill>
              <a:effectLst/>
              <a:latin typeface="+mn-lt"/>
              <a:ea typeface="+mn-ea"/>
              <a:cs typeface="+mn-cs"/>
            </a:rPr>
            <a:t>前年度比</a:t>
          </a:r>
          <a:r>
            <a:rPr lang="en-US" altLang="ja-JP" sz="1100">
              <a:solidFill>
                <a:schemeClr val="dk1"/>
              </a:solidFill>
              <a:effectLst/>
              <a:latin typeface="+mn-lt"/>
              <a:ea typeface="+mn-ea"/>
              <a:cs typeface="+mn-cs"/>
            </a:rPr>
            <a:t>+2.33</a:t>
          </a:r>
          <a:r>
            <a:rPr lang="ja-JP" altLang="ja-JP" sz="1100">
              <a:solidFill>
                <a:schemeClr val="dk1"/>
              </a:solidFill>
              <a:effectLst/>
              <a:latin typeface="+mn-lt"/>
              <a:ea typeface="+mn-ea"/>
              <a:cs typeface="+mn-cs"/>
            </a:rPr>
            <a:t>ポイントとなっている。</a:t>
          </a:r>
          <a:endParaRPr lang="en-US" altLang="ja-JP" sz="1100">
            <a:solidFill>
              <a:schemeClr val="dk1"/>
            </a:solidFill>
            <a:effectLst/>
            <a:latin typeface="+mn-lt"/>
            <a:ea typeface="+mn-ea"/>
            <a:cs typeface="+mn-cs"/>
          </a:endParaRPr>
        </a:p>
        <a:p>
          <a:pPr eaLnBrk="1" fontAlgn="auto" latinLnBrk="0" hangingPunct="1"/>
          <a:endParaRPr lang="ja-JP" altLang="ja-JP" sz="1400">
            <a:effectLst/>
          </a:endParaRPr>
        </a:p>
        <a:p>
          <a:r>
            <a:rPr kumimoji="1" lang="ja-JP" altLang="ja-JP" sz="1100">
              <a:solidFill>
                <a:schemeClr val="dk1"/>
              </a:solidFill>
              <a:effectLst/>
              <a:latin typeface="+mn-lt"/>
              <a:ea typeface="+mn-ea"/>
              <a:cs typeface="+mn-cs"/>
            </a:rPr>
            <a:t>公共下水道事業特別会計については、前年度比</a:t>
          </a:r>
          <a:r>
            <a:rPr kumimoji="1" lang="ja-JP" altLang="en-US" sz="1100">
              <a:solidFill>
                <a:schemeClr val="dk1"/>
              </a:solidFill>
              <a:effectLst/>
              <a:latin typeface="+mn-lt"/>
              <a:ea typeface="+mn-ea"/>
              <a:cs typeface="+mn-cs"/>
            </a:rPr>
            <a:t>△</a:t>
          </a:r>
          <a:r>
            <a:rPr kumimoji="1" lang="en-US" altLang="ja-JP" sz="1100">
              <a:solidFill>
                <a:schemeClr val="dk1"/>
              </a:solidFill>
              <a:effectLst/>
              <a:latin typeface="+mn-lt"/>
              <a:ea typeface="+mn-ea"/>
              <a:cs typeface="+mn-cs"/>
            </a:rPr>
            <a:t>0.16%</a:t>
          </a:r>
          <a:r>
            <a:rPr kumimoji="1" lang="ja-JP" altLang="ja-JP" sz="1100">
              <a:solidFill>
                <a:schemeClr val="dk1"/>
              </a:solidFill>
              <a:effectLst/>
              <a:latin typeface="+mn-lt"/>
              <a:ea typeface="+mn-ea"/>
              <a:cs typeface="+mn-cs"/>
            </a:rPr>
            <a:t>ﾎﾟｲﾝﾄとなっており、</a:t>
          </a:r>
          <a:r>
            <a:rPr kumimoji="1" lang="ja-JP" altLang="en-US" sz="1100">
              <a:solidFill>
                <a:schemeClr val="dk1"/>
              </a:solidFill>
              <a:effectLst/>
              <a:latin typeface="+mn-lt"/>
              <a:ea typeface="+mn-ea"/>
              <a:cs typeface="+mn-cs"/>
            </a:rPr>
            <a:t>営業収益の減（△</a:t>
          </a:r>
          <a:r>
            <a:rPr kumimoji="1" lang="en-US" altLang="ja-JP" sz="1100">
              <a:solidFill>
                <a:schemeClr val="dk1"/>
              </a:solidFill>
              <a:effectLst/>
              <a:latin typeface="+mn-lt"/>
              <a:ea typeface="+mn-ea"/>
              <a:cs typeface="+mn-cs"/>
            </a:rPr>
            <a:t>6</a:t>
          </a:r>
          <a:r>
            <a:rPr kumimoji="1" lang="ja-JP" altLang="en-US" sz="1100">
              <a:solidFill>
                <a:schemeClr val="dk1"/>
              </a:solidFill>
              <a:effectLst/>
              <a:latin typeface="+mn-lt"/>
              <a:ea typeface="+mn-ea"/>
              <a:cs typeface="+mn-cs"/>
            </a:rPr>
            <a:t>百万円）が</a:t>
          </a:r>
          <a:r>
            <a:rPr kumimoji="1" lang="ja-JP" altLang="ja-JP" sz="1100">
              <a:solidFill>
                <a:schemeClr val="dk1"/>
              </a:solidFill>
              <a:effectLst/>
              <a:latin typeface="+mn-lt"/>
              <a:ea typeface="+mn-ea"/>
              <a:cs typeface="+mn-cs"/>
            </a:rPr>
            <a:t>主な要因である。</a:t>
          </a:r>
          <a:endParaRPr kumimoji="1" lang="en-US" altLang="ja-JP" sz="1100">
            <a:solidFill>
              <a:schemeClr val="dk1"/>
            </a:solidFill>
            <a:effectLst/>
            <a:latin typeface="+mn-lt"/>
            <a:ea typeface="+mn-ea"/>
            <a:cs typeface="+mn-cs"/>
          </a:endParaRPr>
        </a:p>
        <a:p>
          <a:endParaRPr lang="ja-JP" altLang="ja-JP" sz="1400">
            <a:effectLst/>
          </a:endParaRPr>
        </a:p>
        <a:p>
          <a:r>
            <a:rPr kumimoji="1" lang="ja-JP" altLang="ja-JP" sz="1100">
              <a:solidFill>
                <a:schemeClr val="dk1"/>
              </a:solidFill>
              <a:effectLst/>
              <a:latin typeface="+mn-lt"/>
              <a:ea typeface="+mn-ea"/>
              <a:cs typeface="+mn-cs"/>
            </a:rPr>
            <a:t>農業集落排水事業特別会計については、前年度比</a:t>
          </a:r>
          <a:r>
            <a:rPr kumimoji="1" lang="en-US" altLang="ja-JP" sz="1100">
              <a:solidFill>
                <a:schemeClr val="dk1"/>
              </a:solidFill>
              <a:effectLst/>
              <a:latin typeface="+mn-lt"/>
              <a:ea typeface="+mn-ea"/>
              <a:cs typeface="+mn-cs"/>
            </a:rPr>
            <a:t>+0.04%</a:t>
          </a:r>
          <a:r>
            <a:rPr kumimoji="1" lang="ja-JP" altLang="ja-JP" sz="1100">
              <a:solidFill>
                <a:schemeClr val="dk1"/>
              </a:solidFill>
              <a:effectLst/>
              <a:latin typeface="+mn-lt"/>
              <a:ea typeface="+mn-ea"/>
              <a:cs typeface="+mn-cs"/>
            </a:rPr>
            <a:t>ﾎﾟｲﾝﾄとなっている。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12467;&#12500;&#12540;&#12304;&#36001;&#25919;&#29366;&#27841;&#36039;&#26009;&#38598;&#12305;&#2603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K50" t="str">
            <v>H24</v>
          </cell>
          <cell r="L50" t="str">
            <v>H25</v>
          </cell>
          <cell r="M50" t="str">
            <v>H26</v>
          </cell>
          <cell r="N50" t="str">
            <v>H27</v>
          </cell>
          <cell r="O50" t="str">
            <v>H28</v>
          </cell>
        </row>
        <row r="51">
          <cell r="G51" t="str">
            <v>当該団体値</v>
          </cell>
        </row>
        <row r="55">
          <cell r="G55" t="str">
            <v>類似団体内平均値</v>
          </cell>
        </row>
        <row r="72">
          <cell r="K72" t="str">
            <v>H24</v>
          </cell>
          <cell r="L72" t="str">
            <v>H25</v>
          </cell>
          <cell r="M72" t="str">
            <v>H26</v>
          </cell>
          <cell r="N72" t="str">
            <v>H27</v>
          </cell>
          <cell r="O72" t="str">
            <v>H28</v>
          </cell>
        </row>
        <row r="73">
          <cell r="G73" t="str">
            <v>当該団体値</v>
          </cell>
        </row>
        <row r="75">
          <cell r="K75">
            <v>7.7</v>
          </cell>
          <cell r="L75">
            <v>6.5</v>
          </cell>
          <cell r="M75">
            <v>6</v>
          </cell>
          <cell r="N75">
            <v>6.2</v>
          </cell>
          <cell r="O75">
            <v>6.9</v>
          </cell>
        </row>
        <row r="77">
          <cell r="G77" t="str">
            <v>類似団体内平均値</v>
          </cell>
          <cell r="K77">
            <v>29.4</v>
          </cell>
          <cell r="L77">
            <v>18.899999999999999</v>
          </cell>
          <cell r="M77">
            <v>10.199999999999999</v>
          </cell>
          <cell r="N77">
            <v>13.1</v>
          </cell>
          <cell r="O77">
            <v>0</v>
          </cell>
        </row>
        <row r="79">
          <cell r="K79">
            <v>10.9</v>
          </cell>
          <cell r="L79">
            <v>10.1</v>
          </cell>
          <cell r="M79">
            <v>9.1</v>
          </cell>
          <cell r="N79">
            <v>8.9</v>
          </cell>
          <cell r="O79">
            <v>7.9</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O1" workbookViewId="0">
      <selection activeCell="BG41" sqref="BG41:BU4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6605078</v>
      </c>
      <c r="BO4" s="351"/>
      <c r="BP4" s="351"/>
      <c r="BQ4" s="351"/>
      <c r="BR4" s="351"/>
      <c r="BS4" s="351"/>
      <c r="BT4" s="351"/>
      <c r="BU4" s="352"/>
      <c r="BV4" s="350">
        <v>6330110</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6.1</v>
      </c>
      <c r="CU4" s="357"/>
      <c r="CV4" s="357"/>
      <c r="CW4" s="357"/>
      <c r="CX4" s="357"/>
      <c r="CY4" s="357"/>
      <c r="CZ4" s="357"/>
      <c r="DA4" s="358"/>
      <c r="DB4" s="356">
        <v>8.5</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6380172</v>
      </c>
      <c r="BO5" s="388"/>
      <c r="BP5" s="388"/>
      <c r="BQ5" s="388"/>
      <c r="BR5" s="388"/>
      <c r="BS5" s="388"/>
      <c r="BT5" s="388"/>
      <c r="BU5" s="389"/>
      <c r="BV5" s="387">
        <v>6005564</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87</v>
      </c>
      <c r="CU5" s="385"/>
      <c r="CV5" s="385"/>
      <c r="CW5" s="385"/>
      <c r="CX5" s="385"/>
      <c r="CY5" s="385"/>
      <c r="CZ5" s="385"/>
      <c r="DA5" s="386"/>
      <c r="DB5" s="384">
        <v>84.2</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224906</v>
      </c>
      <c r="BO6" s="388"/>
      <c r="BP6" s="388"/>
      <c r="BQ6" s="388"/>
      <c r="BR6" s="388"/>
      <c r="BS6" s="388"/>
      <c r="BT6" s="388"/>
      <c r="BU6" s="389"/>
      <c r="BV6" s="387">
        <v>324546</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92</v>
      </c>
      <c r="CU6" s="425"/>
      <c r="CV6" s="425"/>
      <c r="CW6" s="425"/>
      <c r="CX6" s="425"/>
      <c r="CY6" s="425"/>
      <c r="CZ6" s="425"/>
      <c r="DA6" s="426"/>
      <c r="DB6" s="424">
        <v>89.6</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12097</v>
      </c>
      <c r="BO7" s="388"/>
      <c r="BP7" s="388"/>
      <c r="BQ7" s="388"/>
      <c r="BR7" s="388"/>
      <c r="BS7" s="388"/>
      <c r="BT7" s="388"/>
      <c r="BU7" s="389"/>
      <c r="BV7" s="387">
        <v>28400</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3471351</v>
      </c>
      <c r="CU7" s="388"/>
      <c r="CV7" s="388"/>
      <c r="CW7" s="388"/>
      <c r="CX7" s="388"/>
      <c r="CY7" s="388"/>
      <c r="CZ7" s="388"/>
      <c r="DA7" s="389"/>
      <c r="DB7" s="387">
        <v>3500489</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212809</v>
      </c>
      <c r="BO8" s="388"/>
      <c r="BP8" s="388"/>
      <c r="BQ8" s="388"/>
      <c r="BR8" s="388"/>
      <c r="BS8" s="388"/>
      <c r="BT8" s="388"/>
      <c r="BU8" s="389"/>
      <c r="BV8" s="387">
        <v>296146</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0.49</v>
      </c>
      <c r="CU8" s="428"/>
      <c r="CV8" s="428"/>
      <c r="CW8" s="428"/>
      <c r="CX8" s="428"/>
      <c r="CY8" s="428"/>
      <c r="CZ8" s="428"/>
      <c r="DA8" s="429"/>
      <c r="DB8" s="427">
        <v>0.49</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13626</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-83337</v>
      </c>
      <c r="BO9" s="388"/>
      <c r="BP9" s="388"/>
      <c r="BQ9" s="388"/>
      <c r="BR9" s="388"/>
      <c r="BS9" s="388"/>
      <c r="BT9" s="388"/>
      <c r="BU9" s="389"/>
      <c r="BV9" s="387">
        <v>63773</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10.7</v>
      </c>
      <c r="CU9" s="385"/>
      <c r="CV9" s="385"/>
      <c r="CW9" s="385"/>
      <c r="CX9" s="385"/>
      <c r="CY9" s="385"/>
      <c r="CZ9" s="385"/>
      <c r="DA9" s="386"/>
      <c r="DB9" s="384">
        <v>10.3</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13599</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168345</v>
      </c>
      <c r="BO10" s="388"/>
      <c r="BP10" s="388"/>
      <c r="BQ10" s="388"/>
      <c r="BR10" s="388"/>
      <c r="BS10" s="388"/>
      <c r="BT10" s="388"/>
      <c r="BU10" s="389"/>
      <c r="BV10" s="387">
        <v>296105</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78</v>
      </c>
      <c r="AV11" s="420"/>
      <c r="AW11" s="420"/>
      <c r="AX11" s="420"/>
      <c r="AY11" s="421" t="s">
        <v>110</v>
      </c>
      <c r="AZ11" s="422"/>
      <c r="BA11" s="422"/>
      <c r="BB11" s="422"/>
      <c r="BC11" s="422"/>
      <c r="BD11" s="422"/>
      <c r="BE11" s="422"/>
      <c r="BF11" s="422"/>
      <c r="BG11" s="422"/>
      <c r="BH11" s="422"/>
      <c r="BI11" s="422"/>
      <c r="BJ11" s="422"/>
      <c r="BK11" s="422"/>
      <c r="BL11" s="422"/>
      <c r="BM11" s="423"/>
      <c r="BN11" s="387" t="s">
        <v>111</v>
      </c>
      <c r="BO11" s="388"/>
      <c r="BP11" s="388"/>
      <c r="BQ11" s="388"/>
      <c r="BR11" s="388"/>
      <c r="BS11" s="388"/>
      <c r="BT11" s="388"/>
      <c r="BU11" s="389"/>
      <c r="BV11" s="387" t="s">
        <v>111</v>
      </c>
      <c r="BW11" s="388"/>
      <c r="BX11" s="388"/>
      <c r="BY11" s="388"/>
      <c r="BZ11" s="388"/>
      <c r="CA11" s="388"/>
      <c r="CB11" s="388"/>
      <c r="CC11" s="389"/>
      <c r="CD11" s="390" t="s">
        <v>112</v>
      </c>
      <c r="CE11" s="391"/>
      <c r="CF11" s="391"/>
      <c r="CG11" s="391"/>
      <c r="CH11" s="391"/>
      <c r="CI11" s="391"/>
      <c r="CJ11" s="391"/>
      <c r="CK11" s="391"/>
      <c r="CL11" s="391"/>
      <c r="CM11" s="391"/>
      <c r="CN11" s="391"/>
      <c r="CO11" s="391"/>
      <c r="CP11" s="391"/>
      <c r="CQ11" s="391"/>
      <c r="CR11" s="391"/>
      <c r="CS11" s="392"/>
      <c r="CT11" s="427" t="s">
        <v>111</v>
      </c>
      <c r="CU11" s="428"/>
      <c r="CV11" s="428"/>
      <c r="CW11" s="428"/>
      <c r="CX11" s="428"/>
      <c r="CY11" s="428"/>
      <c r="CZ11" s="428"/>
      <c r="DA11" s="429"/>
      <c r="DB11" s="427" t="s">
        <v>111</v>
      </c>
      <c r="DC11" s="428"/>
      <c r="DD11" s="428"/>
      <c r="DE11" s="428"/>
      <c r="DF11" s="428"/>
      <c r="DG11" s="428"/>
      <c r="DH11" s="428"/>
      <c r="DI11" s="429"/>
      <c r="DJ11" s="139"/>
      <c r="DK11" s="139"/>
      <c r="DL11" s="139"/>
      <c r="DM11" s="139"/>
      <c r="DN11" s="139"/>
      <c r="DO11" s="139"/>
    </row>
    <row r="12" spans="1:119" ht="18.75" customHeight="1" x14ac:dyDescent="0.15">
      <c r="A12" s="140"/>
      <c r="B12" s="447" t="s">
        <v>113</v>
      </c>
      <c r="C12" s="448"/>
      <c r="D12" s="448"/>
      <c r="E12" s="448"/>
      <c r="F12" s="448"/>
      <c r="G12" s="448"/>
      <c r="H12" s="448"/>
      <c r="I12" s="448"/>
      <c r="J12" s="448"/>
      <c r="K12" s="449"/>
      <c r="L12" s="456" t="s">
        <v>114</v>
      </c>
      <c r="M12" s="457"/>
      <c r="N12" s="457"/>
      <c r="O12" s="457"/>
      <c r="P12" s="457"/>
      <c r="Q12" s="458"/>
      <c r="R12" s="459">
        <v>13831</v>
      </c>
      <c r="S12" s="460"/>
      <c r="T12" s="460"/>
      <c r="U12" s="460"/>
      <c r="V12" s="461"/>
      <c r="W12" s="462" t="s">
        <v>1</v>
      </c>
      <c r="X12" s="420"/>
      <c r="Y12" s="420"/>
      <c r="Z12" s="420"/>
      <c r="AA12" s="420"/>
      <c r="AB12" s="463"/>
      <c r="AC12" s="419" t="s">
        <v>115</v>
      </c>
      <c r="AD12" s="420"/>
      <c r="AE12" s="420"/>
      <c r="AF12" s="420"/>
      <c r="AG12" s="463"/>
      <c r="AH12" s="419" t="s">
        <v>116</v>
      </c>
      <c r="AI12" s="420"/>
      <c r="AJ12" s="420"/>
      <c r="AK12" s="420"/>
      <c r="AL12" s="464"/>
      <c r="AM12" s="416" t="s">
        <v>117</v>
      </c>
      <c r="AN12" s="417"/>
      <c r="AO12" s="417"/>
      <c r="AP12" s="417"/>
      <c r="AQ12" s="417"/>
      <c r="AR12" s="417"/>
      <c r="AS12" s="417"/>
      <c r="AT12" s="418"/>
      <c r="AU12" s="419" t="s">
        <v>118</v>
      </c>
      <c r="AV12" s="420"/>
      <c r="AW12" s="420"/>
      <c r="AX12" s="420"/>
      <c r="AY12" s="421" t="s">
        <v>119</v>
      </c>
      <c r="AZ12" s="422"/>
      <c r="BA12" s="422"/>
      <c r="BB12" s="422"/>
      <c r="BC12" s="422"/>
      <c r="BD12" s="422"/>
      <c r="BE12" s="422"/>
      <c r="BF12" s="422"/>
      <c r="BG12" s="422"/>
      <c r="BH12" s="422"/>
      <c r="BI12" s="422"/>
      <c r="BJ12" s="422"/>
      <c r="BK12" s="422"/>
      <c r="BL12" s="422"/>
      <c r="BM12" s="423"/>
      <c r="BN12" s="387">
        <v>150000</v>
      </c>
      <c r="BO12" s="388"/>
      <c r="BP12" s="388"/>
      <c r="BQ12" s="388"/>
      <c r="BR12" s="388"/>
      <c r="BS12" s="388"/>
      <c r="BT12" s="388"/>
      <c r="BU12" s="389"/>
      <c r="BV12" s="387">
        <v>150000</v>
      </c>
      <c r="BW12" s="388"/>
      <c r="BX12" s="388"/>
      <c r="BY12" s="388"/>
      <c r="BZ12" s="388"/>
      <c r="CA12" s="388"/>
      <c r="CB12" s="388"/>
      <c r="CC12" s="389"/>
      <c r="CD12" s="390" t="s">
        <v>120</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122</v>
      </c>
      <c r="N13" s="476"/>
      <c r="O13" s="476"/>
      <c r="P13" s="476"/>
      <c r="Q13" s="477"/>
      <c r="R13" s="468">
        <v>13789</v>
      </c>
      <c r="S13" s="469"/>
      <c r="T13" s="469"/>
      <c r="U13" s="469"/>
      <c r="V13" s="470"/>
      <c r="W13" s="403" t="s">
        <v>123</v>
      </c>
      <c r="X13" s="404"/>
      <c r="Y13" s="404"/>
      <c r="Z13" s="404"/>
      <c r="AA13" s="404"/>
      <c r="AB13" s="394"/>
      <c r="AC13" s="438">
        <v>350</v>
      </c>
      <c r="AD13" s="439"/>
      <c r="AE13" s="439"/>
      <c r="AF13" s="439"/>
      <c r="AG13" s="478"/>
      <c r="AH13" s="438">
        <v>333</v>
      </c>
      <c r="AI13" s="439"/>
      <c r="AJ13" s="439"/>
      <c r="AK13" s="439"/>
      <c r="AL13" s="440"/>
      <c r="AM13" s="416" t="s">
        <v>124</v>
      </c>
      <c r="AN13" s="417"/>
      <c r="AO13" s="417"/>
      <c r="AP13" s="417"/>
      <c r="AQ13" s="417"/>
      <c r="AR13" s="417"/>
      <c r="AS13" s="417"/>
      <c r="AT13" s="418"/>
      <c r="AU13" s="419" t="s">
        <v>125</v>
      </c>
      <c r="AV13" s="420"/>
      <c r="AW13" s="420"/>
      <c r="AX13" s="420"/>
      <c r="AY13" s="421" t="s">
        <v>126</v>
      </c>
      <c r="AZ13" s="422"/>
      <c r="BA13" s="422"/>
      <c r="BB13" s="422"/>
      <c r="BC13" s="422"/>
      <c r="BD13" s="422"/>
      <c r="BE13" s="422"/>
      <c r="BF13" s="422"/>
      <c r="BG13" s="422"/>
      <c r="BH13" s="422"/>
      <c r="BI13" s="422"/>
      <c r="BJ13" s="422"/>
      <c r="BK13" s="422"/>
      <c r="BL13" s="422"/>
      <c r="BM13" s="423"/>
      <c r="BN13" s="387">
        <v>-64992</v>
      </c>
      <c r="BO13" s="388"/>
      <c r="BP13" s="388"/>
      <c r="BQ13" s="388"/>
      <c r="BR13" s="388"/>
      <c r="BS13" s="388"/>
      <c r="BT13" s="388"/>
      <c r="BU13" s="389"/>
      <c r="BV13" s="387">
        <v>209878</v>
      </c>
      <c r="BW13" s="388"/>
      <c r="BX13" s="388"/>
      <c r="BY13" s="388"/>
      <c r="BZ13" s="388"/>
      <c r="CA13" s="388"/>
      <c r="CB13" s="388"/>
      <c r="CC13" s="389"/>
      <c r="CD13" s="390" t="s">
        <v>127</v>
      </c>
      <c r="CE13" s="391"/>
      <c r="CF13" s="391"/>
      <c r="CG13" s="391"/>
      <c r="CH13" s="391"/>
      <c r="CI13" s="391"/>
      <c r="CJ13" s="391"/>
      <c r="CK13" s="391"/>
      <c r="CL13" s="391"/>
      <c r="CM13" s="391"/>
      <c r="CN13" s="391"/>
      <c r="CO13" s="391"/>
      <c r="CP13" s="391"/>
      <c r="CQ13" s="391"/>
      <c r="CR13" s="391"/>
      <c r="CS13" s="392"/>
      <c r="CT13" s="384">
        <v>6.9</v>
      </c>
      <c r="CU13" s="385"/>
      <c r="CV13" s="385"/>
      <c r="CW13" s="385"/>
      <c r="CX13" s="385"/>
      <c r="CY13" s="385"/>
      <c r="CZ13" s="385"/>
      <c r="DA13" s="386"/>
      <c r="DB13" s="384">
        <v>6.2</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128</v>
      </c>
      <c r="M14" s="466"/>
      <c r="N14" s="466"/>
      <c r="O14" s="466"/>
      <c r="P14" s="466"/>
      <c r="Q14" s="467"/>
      <c r="R14" s="468">
        <v>13822</v>
      </c>
      <c r="S14" s="469"/>
      <c r="T14" s="469"/>
      <c r="U14" s="469"/>
      <c r="V14" s="470"/>
      <c r="W14" s="377"/>
      <c r="X14" s="378"/>
      <c r="Y14" s="378"/>
      <c r="Z14" s="378"/>
      <c r="AA14" s="378"/>
      <c r="AB14" s="367"/>
      <c r="AC14" s="471">
        <v>5.4</v>
      </c>
      <c r="AD14" s="472"/>
      <c r="AE14" s="472"/>
      <c r="AF14" s="472"/>
      <c r="AG14" s="473"/>
      <c r="AH14" s="471">
        <v>5.2</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129</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122</v>
      </c>
      <c r="N15" s="476"/>
      <c r="O15" s="476"/>
      <c r="P15" s="476"/>
      <c r="Q15" s="477"/>
      <c r="R15" s="468">
        <v>13778</v>
      </c>
      <c r="S15" s="469"/>
      <c r="T15" s="469"/>
      <c r="U15" s="469"/>
      <c r="V15" s="470"/>
      <c r="W15" s="403" t="s">
        <v>130</v>
      </c>
      <c r="X15" s="404"/>
      <c r="Y15" s="404"/>
      <c r="Z15" s="404"/>
      <c r="AA15" s="404"/>
      <c r="AB15" s="394"/>
      <c r="AC15" s="438">
        <v>1614</v>
      </c>
      <c r="AD15" s="439"/>
      <c r="AE15" s="439"/>
      <c r="AF15" s="439"/>
      <c r="AG15" s="478"/>
      <c r="AH15" s="438">
        <v>1601</v>
      </c>
      <c r="AI15" s="439"/>
      <c r="AJ15" s="439"/>
      <c r="AK15" s="439"/>
      <c r="AL15" s="440"/>
      <c r="AM15" s="416"/>
      <c r="AN15" s="417"/>
      <c r="AO15" s="417"/>
      <c r="AP15" s="417"/>
      <c r="AQ15" s="417"/>
      <c r="AR15" s="417"/>
      <c r="AS15" s="417"/>
      <c r="AT15" s="418"/>
      <c r="AU15" s="419"/>
      <c r="AV15" s="420"/>
      <c r="AW15" s="420"/>
      <c r="AX15" s="420"/>
      <c r="AY15" s="347" t="s">
        <v>131</v>
      </c>
      <c r="AZ15" s="348"/>
      <c r="BA15" s="348"/>
      <c r="BB15" s="348"/>
      <c r="BC15" s="348"/>
      <c r="BD15" s="348"/>
      <c r="BE15" s="348"/>
      <c r="BF15" s="348"/>
      <c r="BG15" s="348"/>
      <c r="BH15" s="348"/>
      <c r="BI15" s="348"/>
      <c r="BJ15" s="348"/>
      <c r="BK15" s="348"/>
      <c r="BL15" s="348"/>
      <c r="BM15" s="349"/>
      <c r="BN15" s="350">
        <v>1451397</v>
      </c>
      <c r="BO15" s="351"/>
      <c r="BP15" s="351"/>
      <c r="BQ15" s="351"/>
      <c r="BR15" s="351"/>
      <c r="BS15" s="351"/>
      <c r="BT15" s="351"/>
      <c r="BU15" s="352"/>
      <c r="BV15" s="350">
        <v>1446810</v>
      </c>
      <c r="BW15" s="351"/>
      <c r="BX15" s="351"/>
      <c r="BY15" s="351"/>
      <c r="BZ15" s="351"/>
      <c r="CA15" s="351"/>
      <c r="CB15" s="351"/>
      <c r="CC15" s="352"/>
      <c r="CD15" s="485" t="s">
        <v>132</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133</v>
      </c>
      <c r="M16" s="496"/>
      <c r="N16" s="496"/>
      <c r="O16" s="496"/>
      <c r="P16" s="496"/>
      <c r="Q16" s="497"/>
      <c r="R16" s="488" t="s">
        <v>134</v>
      </c>
      <c r="S16" s="489"/>
      <c r="T16" s="489"/>
      <c r="U16" s="489"/>
      <c r="V16" s="490"/>
      <c r="W16" s="377"/>
      <c r="X16" s="378"/>
      <c r="Y16" s="378"/>
      <c r="Z16" s="378"/>
      <c r="AA16" s="378"/>
      <c r="AB16" s="367"/>
      <c r="AC16" s="471">
        <v>24.8</v>
      </c>
      <c r="AD16" s="472"/>
      <c r="AE16" s="472"/>
      <c r="AF16" s="472"/>
      <c r="AG16" s="473"/>
      <c r="AH16" s="471">
        <v>25.1</v>
      </c>
      <c r="AI16" s="472"/>
      <c r="AJ16" s="472"/>
      <c r="AK16" s="472"/>
      <c r="AL16" s="474"/>
      <c r="AM16" s="416"/>
      <c r="AN16" s="417"/>
      <c r="AO16" s="417"/>
      <c r="AP16" s="417"/>
      <c r="AQ16" s="417"/>
      <c r="AR16" s="417"/>
      <c r="AS16" s="417"/>
      <c r="AT16" s="418"/>
      <c r="AU16" s="419"/>
      <c r="AV16" s="420"/>
      <c r="AW16" s="420"/>
      <c r="AX16" s="420"/>
      <c r="AY16" s="421" t="s">
        <v>135</v>
      </c>
      <c r="AZ16" s="422"/>
      <c r="BA16" s="422"/>
      <c r="BB16" s="422"/>
      <c r="BC16" s="422"/>
      <c r="BD16" s="422"/>
      <c r="BE16" s="422"/>
      <c r="BF16" s="422"/>
      <c r="BG16" s="422"/>
      <c r="BH16" s="422"/>
      <c r="BI16" s="422"/>
      <c r="BJ16" s="422"/>
      <c r="BK16" s="422"/>
      <c r="BL16" s="422"/>
      <c r="BM16" s="423"/>
      <c r="BN16" s="387">
        <v>2890871</v>
      </c>
      <c r="BO16" s="388"/>
      <c r="BP16" s="388"/>
      <c r="BQ16" s="388"/>
      <c r="BR16" s="388"/>
      <c r="BS16" s="388"/>
      <c r="BT16" s="388"/>
      <c r="BU16" s="389"/>
      <c r="BV16" s="387">
        <v>2894130</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136</v>
      </c>
      <c r="N17" s="492"/>
      <c r="O17" s="492"/>
      <c r="P17" s="492"/>
      <c r="Q17" s="493"/>
      <c r="R17" s="488" t="s">
        <v>134</v>
      </c>
      <c r="S17" s="489"/>
      <c r="T17" s="489"/>
      <c r="U17" s="489"/>
      <c r="V17" s="490"/>
      <c r="W17" s="403" t="s">
        <v>137</v>
      </c>
      <c r="X17" s="404"/>
      <c r="Y17" s="404"/>
      <c r="Z17" s="404"/>
      <c r="AA17" s="404"/>
      <c r="AB17" s="394"/>
      <c r="AC17" s="438">
        <v>4535</v>
      </c>
      <c r="AD17" s="439"/>
      <c r="AE17" s="439"/>
      <c r="AF17" s="439"/>
      <c r="AG17" s="478"/>
      <c r="AH17" s="438">
        <v>4448</v>
      </c>
      <c r="AI17" s="439"/>
      <c r="AJ17" s="439"/>
      <c r="AK17" s="439"/>
      <c r="AL17" s="440"/>
      <c r="AM17" s="416"/>
      <c r="AN17" s="417"/>
      <c r="AO17" s="417"/>
      <c r="AP17" s="417"/>
      <c r="AQ17" s="417"/>
      <c r="AR17" s="417"/>
      <c r="AS17" s="417"/>
      <c r="AT17" s="418"/>
      <c r="AU17" s="419"/>
      <c r="AV17" s="420"/>
      <c r="AW17" s="420"/>
      <c r="AX17" s="420"/>
      <c r="AY17" s="421" t="s">
        <v>138</v>
      </c>
      <c r="AZ17" s="422"/>
      <c r="BA17" s="422"/>
      <c r="BB17" s="422"/>
      <c r="BC17" s="422"/>
      <c r="BD17" s="422"/>
      <c r="BE17" s="422"/>
      <c r="BF17" s="422"/>
      <c r="BG17" s="422"/>
      <c r="BH17" s="422"/>
      <c r="BI17" s="422"/>
      <c r="BJ17" s="422"/>
      <c r="BK17" s="422"/>
      <c r="BL17" s="422"/>
      <c r="BM17" s="423"/>
      <c r="BN17" s="387">
        <v>1844240</v>
      </c>
      <c r="BO17" s="388"/>
      <c r="BP17" s="388"/>
      <c r="BQ17" s="388"/>
      <c r="BR17" s="388"/>
      <c r="BS17" s="388"/>
      <c r="BT17" s="388"/>
      <c r="BU17" s="389"/>
      <c r="BV17" s="387">
        <v>1838948</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139</v>
      </c>
      <c r="C18" s="430"/>
      <c r="D18" s="430"/>
      <c r="E18" s="499"/>
      <c r="F18" s="499"/>
      <c r="G18" s="499"/>
      <c r="H18" s="499"/>
      <c r="I18" s="499"/>
      <c r="J18" s="499"/>
      <c r="K18" s="499"/>
      <c r="L18" s="500">
        <v>32.270000000000003</v>
      </c>
      <c r="M18" s="500"/>
      <c r="N18" s="500"/>
      <c r="O18" s="500"/>
      <c r="P18" s="500"/>
      <c r="Q18" s="500"/>
      <c r="R18" s="501"/>
      <c r="S18" s="501"/>
      <c r="T18" s="501"/>
      <c r="U18" s="501"/>
      <c r="V18" s="502"/>
      <c r="W18" s="405"/>
      <c r="X18" s="406"/>
      <c r="Y18" s="406"/>
      <c r="Z18" s="406"/>
      <c r="AA18" s="406"/>
      <c r="AB18" s="397"/>
      <c r="AC18" s="503">
        <v>69.8</v>
      </c>
      <c r="AD18" s="504"/>
      <c r="AE18" s="504"/>
      <c r="AF18" s="504"/>
      <c r="AG18" s="505"/>
      <c r="AH18" s="503">
        <v>69.7</v>
      </c>
      <c r="AI18" s="504"/>
      <c r="AJ18" s="504"/>
      <c r="AK18" s="504"/>
      <c r="AL18" s="506"/>
      <c r="AM18" s="416"/>
      <c r="AN18" s="417"/>
      <c r="AO18" s="417"/>
      <c r="AP18" s="417"/>
      <c r="AQ18" s="417"/>
      <c r="AR18" s="417"/>
      <c r="AS18" s="417"/>
      <c r="AT18" s="418"/>
      <c r="AU18" s="419"/>
      <c r="AV18" s="420"/>
      <c r="AW18" s="420"/>
      <c r="AX18" s="420"/>
      <c r="AY18" s="421" t="s">
        <v>140</v>
      </c>
      <c r="AZ18" s="422"/>
      <c r="BA18" s="422"/>
      <c r="BB18" s="422"/>
      <c r="BC18" s="422"/>
      <c r="BD18" s="422"/>
      <c r="BE18" s="422"/>
      <c r="BF18" s="422"/>
      <c r="BG18" s="422"/>
      <c r="BH18" s="422"/>
      <c r="BI18" s="422"/>
      <c r="BJ18" s="422"/>
      <c r="BK18" s="422"/>
      <c r="BL18" s="422"/>
      <c r="BM18" s="423"/>
      <c r="BN18" s="387">
        <v>3058778</v>
      </c>
      <c r="BO18" s="388"/>
      <c r="BP18" s="388"/>
      <c r="BQ18" s="388"/>
      <c r="BR18" s="388"/>
      <c r="BS18" s="388"/>
      <c r="BT18" s="388"/>
      <c r="BU18" s="389"/>
      <c r="BV18" s="387">
        <v>2981492</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141</v>
      </c>
      <c r="C19" s="430"/>
      <c r="D19" s="430"/>
      <c r="E19" s="499"/>
      <c r="F19" s="499"/>
      <c r="G19" s="499"/>
      <c r="H19" s="499"/>
      <c r="I19" s="499"/>
      <c r="J19" s="499"/>
      <c r="K19" s="499"/>
      <c r="L19" s="507">
        <v>422</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142</v>
      </c>
      <c r="AZ19" s="422"/>
      <c r="BA19" s="422"/>
      <c r="BB19" s="422"/>
      <c r="BC19" s="422"/>
      <c r="BD19" s="422"/>
      <c r="BE19" s="422"/>
      <c r="BF19" s="422"/>
      <c r="BG19" s="422"/>
      <c r="BH19" s="422"/>
      <c r="BI19" s="422"/>
      <c r="BJ19" s="422"/>
      <c r="BK19" s="422"/>
      <c r="BL19" s="422"/>
      <c r="BM19" s="423"/>
      <c r="BN19" s="387">
        <v>4320952</v>
      </c>
      <c r="BO19" s="388"/>
      <c r="BP19" s="388"/>
      <c r="BQ19" s="388"/>
      <c r="BR19" s="388"/>
      <c r="BS19" s="388"/>
      <c r="BT19" s="388"/>
      <c r="BU19" s="389"/>
      <c r="BV19" s="387">
        <v>4134818</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143</v>
      </c>
      <c r="C20" s="430"/>
      <c r="D20" s="430"/>
      <c r="E20" s="499"/>
      <c r="F20" s="499"/>
      <c r="G20" s="499"/>
      <c r="H20" s="499"/>
      <c r="I20" s="499"/>
      <c r="J20" s="499"/>
      <c r="K20" s="499"/>
      <c r="L20" s="507">
        <v>5102</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144</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145</v>
      </c>
      <c r="C22" s="518"/>
      <c r="D22" s="519"/>
      <c r="E22" s="399" t="s">
        <v>1</v>
      </c>
      <c r="F22" s="404"/>
      <c r="G22" s="404"/>
      <c r="H22" s="404"/>
      <c r="I22" s="404"/>
      <c r="J22" s="404"/>
      <c r="K22" s="394"/>
      <c r="L22" s="399" t="s">
        <v>146</v>
      </c>
      <c r="M22" s="404"/>
      <c r="N22" s="404"/>
      <c r="O22" s="404"/>
      <c r="P22" s="394"/>
      <c r="Q22" s="526" t="s">
        <v>147</v>
      </c>
      <c r="R22" s="527"/>
      <c r="S22" s="527"/>
      <c r="T22" s="527"/>
      <c r="U22" s="527"/>
      <c r="V22" s="528"/>
      <c r="W22" s="532" t="s">
        <v>148</v>
      </c>
      <c r="X22" s="518"/>
      <c r="Y22" s="519"/>
      <c r="Z22" s="399" t="s">
        <v>1</v>
      </c>
      <c r="AA22" s="404"/>
      <c r="AB22" s="404"/>
      <c r="AC22" s="404"/>
      <c r="AD22" s="404"/>
      <c r="AE22" s="404"/>
      <c r="AF22" s="404"/>
      <c r="AG22" s="394"/>
      <c r="AH22" s="545" t="s">
        <v>149</v>
      </c>
      <c r="AI22" s="404"/>
      <c r="AJ22" s="404"/>
      <c r="AK22" s="404"/>
      <c r="AL22" s="394"/>
      <c r="AM22" s="545" t="s">
        <v>150</v>
      </c>
      <c r="AN22" s="546"/>
      <c r="AO22" s="546"/>
      <c r="AP22" s="546"/>
      <c r="AQ22" s="546"/>
      <c r="AR22" s="547"/>
      <c r="AS22" s="526" t="s">
        <v>147</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151</v>
      </c>
      <c r="AZ23" s="348"/>
      <c r="BA23" s="348"/>
      <c r="BB23" s="348"/>
      <c r="BC23" s="348"/>
      <c r="BD23" s="348"/>
      <c r="BE23" s="348"/>
      <c r="BF23" s="348"/>
      <c r="BG23" s="348"/>
      <c r="BH23" s="348"/>
      <c r="BI23" s="348"/>
      <c r="BJ23" s="348"/>
      <c r="BK23" s="348"/>
      <c r="BL23" s="348"/>
      <c r="BM23" s="349"/>
      <c r="BN23" s="387">
        <v>4875796</v>
      </c>
      <c r="BO23" s="388"/>
      <c r="BP23" s="388"/>
      <c r="BQ23" s="388"/>
      <c r="BR23" s="388"/>
      <c r="BS23" s="388"/>
      <c r="BT23" s="388"/>
      <c r="BU23" s="389"/>
      <c r="BV23" s="387">
        <v>4590628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152</v>
      </c>
      <c r="F24" s="417"/>
      <c r="G24" s="417"/>
      <c r="H24" s="417"/>
      <c r="I24" s="417"/>
      <c r="J24" s="417"/>
      <c r="K24" s="418"/>
      <c r="L24" s="438">
        <v>1</v>
      </c>
      <c r="M24" s="439"/>
      <c r="N24" s="439"/>
      <c r="O24" s="439"/>
      <c r="P24" s="478"/>
      <c r="Q24" s="438">
        <v>7500</v>
      </c>
      <c r="R24" s="439"/>
      <c r="S24" s="439"/>
      <c r="T24" s="439"/>
      <c r="U24" s="439"/>
      <c r="V24" s="478"/>
      <c r="W24" s="533"/>
      <c r="X24" s="521"/>
      <c r="Y24" s="522"/>
      <c r="Z24" s="437" t="s">
        <v>153</v>
      </c>
      <c r="AA24" s="417"/>
      <c r="AB24" s="417"/>
      <c r="AC24" s="417"/>
      <c r="AD24" s="417"/>
      <c r="AE24" s="417"/>
      <c r="AF24" s="417"/>
      <c r="AG24" s="418"/>
      <c r="AH24" s="438">
        <v>78</v>
      </c>
      <c r="AI24" s="439"/>
      <c r="AJ24" s="439"/>
      <c r="AK24" s="439"/>
      <c r="AL24" s="478"/>
      <c r="AM24" s="438">
        <v>221754</v>
      </c>
      <c r="AN24" s="439"/>
      <c r="AO24" s="439"/>
      <c r="AP24" s="439"/>
      <c r="AQ24" s="439"/>
      <c r="AR24" s="478"/>
      <c r="AS24" s="438">
        <v>2843</v>
      </c>
      <c r="AT24" s="439"/>
      <c r="AU24" s="439"/>
      <c r="AV24" s="439"/>
      <c r="AW24" s="439"/>
      <c r="AX24" s="440"/>
      <c r="AY24" s="553" t="s">
        <v>154</v>
      </c>
      <c r="AZ24" s="554"/>
      <c r="BA24" s="554"/>
      <c r="BB24" s="554"/>
      <c r="BC24" s="554"/>
      <c r="BD24" s="554"/>
      <c r="BE24" s="554"/>
      <c r="BF24" s="554"/>
      <c r="BG24" s="554"/>
      <c r="BH24" s="554"/>
      <c r="BI24" s="554"/>
      <c r="BJ24" s="554"/>
      <c r="BK24" s="554"/>
      <c r="BL24" s="554"/>
      <c r="BM24" s="555"/>
      <c r="BN24" s="387">
        <v>4240521</v>
      </c>
      <c r="BO24" s="388"/>
      <c r="BP24" s="388"/>
      <c r="BQ24" s="388"/>
      <c r="BR24" s="388"/>
      <c r="BS24" s="388"/>
      <c r="BT24" s="388"/>
      <c r="BU24" s="389"/>
      <c r="BV24" s="387">
        <v>4086480</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155</v>
      </c>
      <c r="F25" s="417"/>
      <c r="G25" s="417"/>
      <c r="H25" s="417"/>
      <c r="I25" s="417"/>
      <c r="J25" s="417"/>
      <c r="K25" s="418"/>
      <c r="L25" s="438">
        <v>1</v>
      </c>
      <c r="M25" s="439"/>
      <c r="N25" s="439"/>
      <c r="O25" s="439"/>
      <c r="P25" s="478"/>
      <c r="Q25" s="438">
        <v>6050</v>
      </c>
      <c r="R25" s="439"/>
      <c r="S25" s="439"/>
      <c r="T25" s="439"/>
      <c r="U25" s="439"/>
      <c r="V25" s="478"/>
      <c r="W25" s="533"/>
      <c r="X25" s="521"/>
      <c r="Y25" s="522"/>
      <c r="Z25" s="437" t="s">
        <v>156</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157</v>
      </c>
      <c r="AZ25" s="348"/>
      <c r="BA25" s="348"/>
      <c r="BB25" s="348"/>
      <c r="BC25" s="348"/>
      <c r="BD25" s="348"/>
      <c r="BE25" s="348"/>
      <c r="BF25" s="348"/>
      <c r="BG25" s="348"/>
      <c r="BH25" s="348"/>
      <c r="BI25" s="348"/>
      <c r="BJ25" s="348"/>
      <c r="BK25" s="348"/>
      <c r="BL25" s="348"/>
      <c r="BM25" s="349"/>
      <c r="BN25" s="350">
        <v>241160</v>
      </c>
      <c r="BO25" s="351"/>
      <c r="BP25" s="351"/>
      <c r="BQ25" s="351"/>
      <c r="BR25" s="351"/>
      <c r="BS25" s="351"/>
      <c r="BT25" s="351"/>
      <c r="BU25" s="352"/>
      <c r="BV25" s="350">
        <v>538418</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158</v>
      </c>
      <c r="F26" s="417"/>
      <c r="G26" s="417"/>
      <c r="H26" s="417"/>
      <c r="I26" s="417"/>
      <c r="J26" s="417"/>
      <c r="K26" s="418"/>
      <c r="L26" s="438">
        <v>1</v>
      </c>
      <c r="M26" s="439"/>
      <c r="N26" s="439"/>
      <c r="O26" s="439"/>
      <c r="P26" s="478"/>
      <c r="Q26" s="438">
        <v>5750</v>
      </c>
      <c r="R26" s="439"/>
      <c r="S26" s="439"/>
      <c r="T26" s="439"/>
      <c r="U26" s="439"/>
      <c r="V26" s="478"/>
      <c r="W26" s="533"/>
      <c r="X26" s="521"/>
      <c r="Y26" s="522"/>
      <c r="Z26" s="437" t="s">
        <v>159</v>
      </c>
      <c r="AA26" s="543"/>
      <c r="AB26" s="543"/>
      <c r="AC26" s="543"/>
      <c r="AD26" s="543"/>
      <c r="AE26" s="543"/>
      <c r="AF26" s="543"/>
      <c r="AG26" s="544"/>
      <c r="AH26" s="438">
        <v>2</v>
      </c>
      <c r="AI26" s="439"/>
      <c r="AJ26" s="439"/>
      <c r="AK26" s="439"/>
      <c r="AL26" s="478"/>
      <c r="AM26" s="438" t="s">
        <v>160</v>
      </c>
      <c r="AN26" s="439"/>
      <c r="AO26" s="439"/>
      <c r="AP26" s="439"/>
      <c r="AQ26" s="439"/>
      <c r="AR26" s="478"/>
      <c r="AS26" s="438" t="s">
        <v>160</v>
      </c>
      <c r="AT26" s="439"/>
      <c r="AU26" s="439"/>
      <c r="AV26" s="439"/>
      <c r="AW26" s="439"/>
      <c r="AX26" s="440"/>
      <c r="AY26" s="390" t="s">
        <v>161</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162</v>
      </c>
      <c r="F27" s="417"/>
      <c r="G27" s="417"/>
      <c r="H27" s="417"/>
      <c r="I27" s="417"/>
      <c r="J27" s="417"/>
      <c r="K27" s="418"/>
      <c r="L27" s="438">
        <v>1</v>
      </c>
      <c r="M27" s="439"/>
      <c r="N27" s="439"/>
      <c r="O27" s="439"/>
      <c r="P27" s="478"/>
      <c r="Q27" s="438">
        <v>3100</v>
      </c>
      <c r="R27" s="439"/>
      <c r="S27" s="439"/>
      <c r="T27" s="439"/>
      <c r="U27" s="439"/>
      <c r="V27" s="478"/>
      <c r="W27" s="533"/>
      <c r="X27" s="521"/>
      <c r="Y27" s="522"/>
      <c r="Z27" s="437" t="s">
        <v>163</v>
      </c>
      <c r="AA27" s="417"/>
      <c r="AB27" s="417"/>
      <c r="AC27" s="417"/>
      <c r="AD27" s="417"/>
      <c r="AE27" s="417"/>
      <c r="AF27" s="417"/>
      <c r="AG27" s="418"/>
      <c r="AH27" s="438">
        <v>3</v>
      </c>
      <c r="AI27" s="439"/>
      <c r="AJ27" s="439"/>
      <c r="AK27" s="439"/>
      <c r="AL27" s="478"/>
      <c r="AM27" s="438">
        <v>9989</v>
      </c>
      <c r="AN27" s="439"/>
      <c r="AO27" s="439"/>
      <c r="AP27" s="439"/>
      <c r="AQ27" s="439"/>
      <c r="AR27" s="478"/>
      <c r="AS27" s="438">
        <v>3330</v>
      </c>
      <c r="AT27" s="439"/>
      <c r="AU27" s="439"/>
      <c r="AV27" s="439"/>
      <c r="AW27" s="439"/>
      <c r="AX27" s="440"/>
      <c r="AY27" s="479" t="s">
        <v>164</v>
      </c>
      <c r="AZ27" s="480"/>
      <c r="BA27" s="480"/>
      <c r="BB27" s="480"/>
      <c r="BC27" s="480"/>
      <c r="BD27" s="480"/>
      <c r="BE27" s="480"/>
      <c r="BF27" s="480"/>
      <c r="BG27" s="480"/>
      <c r="BH27" s="480"/>
      <c r="BI27" s="480"/>
      <c r="BJ27" s="480"/>
      <c r="BK27" s="480"/>
      <c r="BL27" s="480"/>
      <c r="BM27" s="481"/>
      <c r="BN27" s="556">
        <v>329205</v>
      </c>
      <c r="BO27" s="557"/>
      <c r="BP27" s="557"/>
      <c r="BQ27" s="557"/>
      <c r="BR27" s="557"/>
      <c r="BS27" s="557"/>
      <c r="BT27" s="557"/>
      <c r="BU27" s="558"/>
      <c r="BV27" s="556">
        <v>328644</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165</v>
      </c>
      <c r="F28" s="417"/>
      <c r="G28" s="417"/>
      <c r="H28" s="417"/>
      <c r="I28" s="417"/>
      <c r="J28" s="417"/>
      <c r="K28" s="418"/>
      <c r="L28" s="438">
        <v>1</v>
      </c>
      <c r="M28" s="439"/>
      <c r="N28" s="439"/>
      <c r="O28" s="439"/>
      <c r="P28" s="478"/>
      <c r="Q28" s="438">
        <v>2490</v>
      </c>
      <c r="R28" s="439"/>
      <c r="S28" s="439"/>
      <c r="T28" s="439"/>
      <c r="U28" s="439"/>
      <c r="V28" s="478"/>
      <c r="W28" s="533"/>
      <c r="X28" s="521"/>
      <c r="Y28" s="522"/>
      <c r="Z28" s="437" t="s">
        <v>166</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167</v>
      </c>
      <c r="AZ28" s="560"/>
      <c r="BA28" s="560"/>
      <c r="BB28" s="561"/>
      <c r="BC28" s="347" t="s">
        <v>168</v>
      </c>
      <c r="BD28" s="348"/>
      <c r="BE28" s="348"/>
      <c r="BF28" s="348"/>
      <c r="BG28" s="348"/>
      <c r="BH28" s="348"/>
      <c r="BI28" s="348"/>
      <c r="BJ28" s="348"/>
      <c r="BK28" s="348"/>
      <c r="BL28" s="348"/>
      <c r="BM28" s="349"/>
      <c r="BN28" s="350">
        <v>724491</v>
      </c>
      <c r="BO28" s="351"/>
      <c r="BP28" s="351"/>
      <c r="BQ28" s="351"/>
      <c r="BR28" s="351"/>
      <c r="BS28" s="351"/>
      <c r="BT28" s="351"/>
      <c r="BU28" s="352"/>
      <c r="BV28" s="350">
        <v>706146</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169</v>
      </c>
      <c r="F29" s="417"/>
      <c r="G29" s="417"/>
      <c r="H29" s="417"/>
      <c r="I29" s="417"/>
      <c r="J29" s="417"/>
      <c r="K29" s="418"/>
      <c r="L29" s="438">
        <v>8</v>
      </c>
      <c r="M29" s="439"/>
      <c r="N29" s="439"/>
      <c r="O29" s="439"/>
      <c r="P29" s="478"/>
      <c r="Q29" s="438">
        <v>2260</v>
      </c>
      <c r="R29" s="439"/>
      <c r="S29" s="439"/>
      <c r="T29" s="439"/>
      <c r="U29" s="439"/>
      <c r="V29" s="478"/>
      <c r="W29" s="534"/>
      <c r="X29" s="535"/>
      <c r="Y29" s="536"/>
      <c r="Z29" s="437" t="s">
        <v>170</v>
      </c>
      <c r="AA29" s="417"/>
      <c r="AB29" s="417"/>
      <c r="AC29" s="417"/>
      <c r="AD29" s="417"/>
      <c r="AE29" s="417"/>
      <c r="AF29" s="417"/>
      <c r="AG29" s="418"/>
      <c r="AH29" s="438">
        <v>81</v>
      </c>
      <c r="AI29" s="439"/>
      <c r="AJ29" s="439"/>
      <c r="AK29" s="439"/>
      <c r="AL29" s="478"/>
      <c r="AM29" s="438">
        <v>231743</v>
      </c>
      <c r="AN29" s="439"/>
      <c r="AO29" s="439"/>
      <c r="AP29" s="439"/>
      <c r="AQ29" s="439"/>
      <c r="AR29" s="478"/>
      <c r="AS29" s="438">
        <v>2861</v>
      </c>
      <c r="AT29" s="439"/>
      <c r="AU29" s="439"/>
      <c r="AV29" s="439"/>
      <c r="AW29" s="439"/>
      <c r="AX29" s="440"/>
      <c r="AY29" s="562"/>
      <c r="AZ29" s="563"/>
      <c r="BA29" s="563"/>
      <c r="BB29" s="564"/>
      <c r="BC29" s="421" t="s">
        <v>171</v>
      </c>
      <c r="BD29" s="422"/>
      <c r="BE29" s="422"/>
      <c r="BF29" s="422"/>
      <c r="BG29" s="422"/>
      <c r="BH29" s="422"/>
      <c r="BI29" s="422"/>
      <c r="BJ29" s="422"/>
      <c r="BK29" s="422"/>
      <c r="BL29" s="422"/>
      <c r="BM29" s="423"/>
      <c r="BN29" s="387">
        <v>893855</v>
      </c>
      <c r="BO29" s="388"/>
      <c r="BP29" s="388"/>
      <c r="BQ29" s="388"/>
      <c r="BR29" s="388"/>
      <c r="BS29" s="388"/>
      <c r="BT29" s="388"/>
      <c r="BU29" s="389"/>
      <c r="BV29" s="387">
        <v>891596</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172</v>
      </c>
      <c r="X30" s="541"/>
      <c r="Y30" s="541"/>
      <c r="Z30" s="541"/>
      <c r="AA30" s="541"/>
      <c r="AB30" s="541"/>
      <c r="AC30" s="541"/>
      <c r="AD30" s="541"/>
      <c r="AE30" s="541"/>
      <c r="AF30" s="541"/>
      <c r="AG30" s="542"/>
      <c r="AH30" s="503">
        <v>98.5</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173</v>
      </c>
      <c r="BD30" s="554"/>
      <c r="BE30" s="554"/>
      <c r="BF30" s="554"/>
      <c r="BG30" s="554"/>
      <c r="BH30" s="554"/>
      <c r="BI30" s="554"/>
      <c r="BJ30" s="554"/>
      <c r="BK30" s="554"/>
      <c r="BL30" s="554"/>
      <c r="BM30" s="555"/>
      <c r="BN30" s="556">
        <v>4072826</v>
      </c>
      <c r="BO30" s="557"/>
      <c r="BP30" s="557"/>
      <c r="BQ30" s="557"/>
      <c r="BR30" s="557"/>
      <c r="BS30" s="557"/>
      <c r="BT30" s="557"/>
      <c r="BU30" s="558"/>
      <c r="BV30" s="556">
        <v>3848176</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180</v>
      </c>
      <c r="D33" s="411"/>
      <c r="E33" s="376" t="s">
        <v>181</v>
      </c>
      <c r="F33" s="376"/>
      <c r="G33" s="376"/>
      <c r="H33" s="376"/>
      <c r="I33" s="376"/>
      <c r="J33" s="376"/>
      <c r="K33" s="376"/>
      <c r="L33" s="376"/>
      <c r="M33" s="376"/>
      <c r="N33" s="376"/>
      <c r="O33" s="376"/>
      <c r="P33" s="376"/>
      <c r="Q33" s="376"/>
      <c r="R33" s="376"/>
      <c r="S33" s="376"/>
      <c r="T33" s="169"/>
      <c r="U33" s="411" t="s">
        <v>180</v>
      </c>
      <c r="V33" s="411"/>
      <c r="W33" s="376" t="s">
        <v>181</v>
      </c>
      <c r="X33" s="376"/>
      <c r="Y33" s="376"/>
      <c r="Z33" s="376"/>
      <c r="AA33" s="376"/>
      <c r="AB33" s="376"/>
      <c r="AC33" s="376"/>
      <c r="AD33" s="376"/>
      <c r="AE33" s="376"/>
      <c r="AF33" s="376"/>
      <c r="AG33" s="376"/>
      <c r="AH33" s="376"/>
      <c r="AI33" s="376"/>
      <c r="AJ33" s="376"/>
      <c r="AK33" s="376"/>
      <c r="AL33" s="169"/>
      <c r="AM33" s="411" t="s">
        <v>180</v>
      </c>
      <c r="AN33" s="411"/>
      <c r="AO33" s="376" t="s">
        <v>181</v>
      </c>
      <c r="AP33" s="376"/>
      <c r="AQ33" s="376"/>
      <c r="AR33" s="376"/>
      <c r="AS33" s="376"/>
      <c r="AT33" s="376"/>
      <c r="AU33" s="376"/>
      <c r="AV33" s="376"/>
      <c r="AW33" s="376"/>
      <c r="AX33" s="376"/>
      <c r="AY33" s="376"/>
      <c r="AZ33" s="376"/>
      <c r="BA33" s="376"/>
      <c r="BB33" s="376"/>
      <c r="BC33" s="376"/>
      <c r="BD33" s="170"/>
      <c r="BE33" s="376" t="s">
        <v>182</v>
      </c>
      <c r="BF33" s="376"/>
      <c r="BG33" s="376" t="s">
        <v>183</v>
      </c>
      <c r="BH33" s="376"/>
      <c r="BI33" s="376"/>
      <c r="BJ33" s="376"/>
      <c r="BK33" s="376"/>
      <c r="BL33" s="376"/>
      <c r="BM33" s="376"/>
      <c r="BN33" s="376"/>
      <c r="BO33" s="376"/>
      <c r="BP33" s="376"/>
      <c r="BQ33" s="376"/>
      <c r="BR33" s="376"/>
      <c r="BS33" s="376"/>
      <c r="BT33" s="376"/>
      <c r="BU33" s="376"/>
      <c r="BV33" s="170"/>
      <c r="BW33" s="411" t="s">
        <v>182</v>
      </c>
      <c r="BX33" s="411"/>
      <c r="BY33" s="376" t="s">
        <v>184</v>
      </c>
      <c r="BZ33" s="376"/>
      <c r="CA33" s="376"/>
      <c r="CB33" s="376"/>
      <c r="CC33" s="376"/>
      <c r="CD33" s="376"/>
      <c r="CE33" s="376"/>
      <c r="CF33" s="376"/>
      <c r="CG33" s="376"/>
      <c r="CH33" s="376"/>
      <c r="CI33" s="376"/>
      <c r="CJ33" s="376"/>
      <c r="CK33" s="376"/>
      <c r="CL33" s="376"/>
      <c r="CM33" s="376"/>
      <c r="CN33" s="169"/>
      <c r="CO33" s="411" t="s">
        <v>180</v>
      </c>
      <c r="CP33" s="411"/>
      <c r="CQ33" s="376" t="s">
        <v>185</v>
      </c>
      <c r="CR33" s="376"/>
      <c r="CS33" s="376"/>
      <c r="CT33" s="376"/>
      <c r="CU33" s="376"/>
      <c r="CV33" s="376"/>
      <c r="CW33" s="376"/>
      <c r="CX33" s="376"/>
      <c r="CY33" s="376"/>
      <c r="CZ33" s="376"/>
      <c r="DA33" s="376"/>
      <c r="DB33" s="376"/>
      <c r="DC33" s="376"/>
      <c r="DD33" s="376"/>
      <c r="DE33" s="376"/>
      <c r="DF33" s="169"/>
      <c r="DG33" s="376" t="s">
        <v>186</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2</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6</v>
      </c>
      <c r="AN34" s="568"/>
      <c r="AO34" s="569" t="str">
        <f>IF('各会計、関係団体の財政状況及び健全化判断比率'!B32="","",'各会計、関係団体の財政状況及び健全化判断比率'!B32)</f>
        <v>水道事業会計</v>
      </c>
      <c r="AP34" s="569"/>
      <c r="AQ34" s="569"/>
      <c r="AR34" s="569"/>
      <c r="AS34" s="569"/>
      <c r="AT34" s="569"/>
      <c r="AU34" s="569"/>
      <c r="AV34" s="569"/>
      <c r="AW34" s="569"/>
      <c r="AX34" s="569"/>
      <c r="AY34" s="569"/>
      <c r="AZ34" s="569"/>
      <c r="BA34" s="569"/>
      <c r="BB34" s="569"/>
      <c r="BC34" s="569"/>
      <c r="BD34" s="167"/>
      <c r="BE34" s="568">
        <f>IF(BG34="","",MAX(C34:D43,U34:V43,AM34:AN43)+1)</f>
        <v>7</v>
      </c>
      <c r="BF34" s="568"/>
      <c r="BG34" s="569" t="str">
        <f>IF('各会計、関係団体の財政状況及び健全化判断比率'!B33="","",'各会計、関係団体の財政状況及び健全化判断比率'!B33)</f>
        <v>公共下水道事業特別会計</v>
      </c>
      <c r="BH34" s="569"/>
      <c r="BI34" s="569"/>
      <c r="BJ34" s="569"/>
      <c r="BK34" s="569"/>
      <c r="BL34" s="569"/>
      <c r="BM34" s="569"/>
      <c r="BN34" s="569"/>
      <c r="BO34" s="569"/>
      <c r="BP34" s="569"/>
      <c r="BQ34" s="569"/>
      <c r="BR34" s="569"/>
      <c r="BS34" s="569"/>
      <c r="BT34" s="569"/>
      <c r="BU34" s="569"/>
      <c r="BV34" s="167"/>
      <c r="BW34" s="568">
        <f>IF(BY34="","",MAX(C34:D43,U34:V43,AM34:AN43,BE34:BF43)+1)</f>
        <v>9</v>
      </c>
      <c r="BX34" s="568"/>
      <c r="BY34" s="569" t="str">
        <f>IF('各会計、関係団体の財政状況及び健全化判断比率'!B68="","",'各会計、関係団体の財政状況及び健全化判断比率'!B68)</f>
        <v>長崎県市町村総合事務組合（一般会計）</v>
      </c>
      <c r="BZ34" s="569"/>
      <c r="CA34" s="569"/>
      <c r="CB34" s="569"/>
      <c r="CC34" s="569"/>
      <c r="CD34" s="569"/>
      <c r="CE34" s="569"/>
      <c r="CF34" s="569"/>
      <c r="CG34" s="569"/>
      <c r="CH34" s="569"/>
      <c r="CI34" s="569"/>
      <c r="CJ34" s="569"/>
      <c r="CK34" s="569"/>
      <c r="CL34" s="569"/>
      <c r="CM34" s="569"/>
      <c r="CN34" s="167"/>
      <c r="CO34" s="568">
        <f>IF(CQ34="","",MAX(C34:D43,U34:V43,AM34:AN43,BE34:BF43,BW34:BX43)+1)</f>
        <v>17</v>
      </c>
      <c r="CP34" s="568"/>
      <c r="CQ34" s="569" t="str">
        <f>IF('各会計、関係団体の財政状況及び健全化判断比率'!BS7="","",'各会計、関係団体の財政状況及び健全化判断比率'!BS7)</f>
        <v>長崎県林業公社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v>
      </c>
      <c r="DH34" s="570"/>
      <c r="DI34" s="171"/>
      <c r="DJ34" s="139"/>
      <c r="DK34" s="139"/>
      <c r="DL34" s="139"/>
      <c r="DM34" s="139"/>
      <c r="DN34" s="139"/>
      <c r="DO34" s="139"/>
    </row>
    <row r="35" spans="1:119" ht="32.25" customHeight="1" x14ac:dyDescent="0.15">
      <c r="A35" s="140"/>
      <c r="B35" s="166"/>
      <c r="C35" s="568" t="str">
        <f>IF(E35="","",C34+1)</f>
        <v/>
      </c>
      <c r="D35" s="568"/>
      <c r="E35" s="569" t="str">
        <f>IF('各会計、関係団体の財政状況及び健全化判断比率'!B8="","",'各会計、関係団体の財政状況及び健全化判断比率'!B8)</f>
        <v/>
      </c>
      <c r="F35" s="569"/>
      <c r="G35" s="569"/>
      <c r="H35" s="569"/>
      <c r="I35" s="569"/>
      <c r="J35" s="569"/>
      <c r="K35" s="569"/>
      <c r="L35" s="569"/>
      <c r="M35" s="569"/>
      <c r="N35" s="569"/>
      <c r="O35" s="569"/>
      <c r="P35" s="569"/>
      <c r="Q35" s="569"/>
      <c r="R35" s="569"/>
      <c r="S35" s="569"/>
      <c r="T35" s="167"/>
      <c r="U35" s="568">
        <f>IF(W35="","",U34+1)</f>
        <v>3</v>
      </c>
      <c r="V35" s="568"/>
      <c r="W35" s="569" t="str">
        <f>IF('各会計、関係団体の財政状況及び健全化判断比率'!B29="","",'各会計、関係団体の財政状況及び健全化判断比率'!B29)</f>
        <v>国民健康保険診療所特別会計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8</v>
      </c>
      <c r="BF35" s="568"/>
      <c r="BG35" s="569" t="str">
        <f>IF('各会計、関係団体の財政状況及び健全化判断比率'!B34="","",'各会計、関係団体の財政状況及び健全化判断比率'!B34)</f>
        <v>農業集落排水事業特別会計</v>
      </c>
      <c r="BH35" s="569"/>
      <c r="BI35" s="569"/>
      <c r="BJ35" s="569"/>
      <c r="BK35" s="569"/>
      <c r="BL35" s="569"/>
      <c r="BM35" s="569"/>
      <c r="BN35" s="569"/>
      <c r="BO35" s="569"/>
      <c r="BP35" s="569"/>
      <c r="BQ35" s="569"/>
      <c r="BR35" s="569"/>
      <c r="BS35" s="569"/>
      <c r="BT35" s="569"/>
      <c r="BU35" s="569"/>
      <c r="BV35" s="167"/>
      <c r="BW35" s="568">
        <f t="shared" ref="BW35:BW43" si="2">IF(BY35="","",BW34+1)</f>
        <v>10</v>
      </c>
      <c r="BX35" s="568"/>
      <c r="BY35" s="569" t="str">
        <f>IF('各会計、関係団体の財政状況及び健全化判断比率'!B69="","",'各会計、関係団体の財政状況及び健全化判断比率'!B69)</f>
        <v>長崎県市町村総合事務組合（市町村会館管理事業特別会計）</v>
      </c>
      <c r="BZ35" s="569"/>
      <c r="CA35" s="569"/>
      <c r="CB35" s="569"/>
      <c r="CC35" s="569"/>
      <c r="CD35" s="569"/>
      <c r="CE35" s="569"/>
      <c r="CF35" s="569"/>
      <c r="CG35" s="569"/>
      <c r="CH35" s="569"/>
      <c r="CI35" s="569"/>
      <c r="CJ35" s="569"/>
      <c r="CK35" s="569"/>
      <c r="CL35" s="569"/>
      <c r="CM35" s="569"/>
      <c r="CN35" s="167"/>
      <c r="CO35" s="568" t="str">
        <f t="shared" ref="CO35:CO43" si="3">IF(CQ35="","",CO34+1)</f>
        <v/>
      </c>
      <c r="CP35" s="568"/>
      <c r="CQ35" s="569" t="str">
        <f>IF('各会計、関係団体の財政状況及び健全化判断比率'!BS8="","",'各会計、関係団体の財政状況及び健全化判断比率'!BS8)</f>
        <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t="str">
        <f>IF(E36="","",C35+1)</f>
        <v/>
      </c>
      <c r="D36" s="568"/>
      <c r="E36" s="569" t="str">
        <f>IF('各会計、関係団体の財政状況及び健全化判断比率'!B9="","",'各会計、関係団体の財政状況及び健全化判断比率'!B9)</f>
        <v/>
      </c>
      <c r="F36" s="569"/>
      <c r="G36" s="569"/>
      <c r="H36" s="569"/>
      <c r="I36" s="569"/>
      <c r="J36" s="569"/>
      <c r="K36" s="569"/>
      <c r="L36" s="569"/>
      <c r="M36" s="569"/>
      <c r="N36" s="569"/>
      <c r="O36" s="569"/>
      <c r="P36" s="569"/>
      <c r="Q36" s="569"/>
      <c r="R36" s="569"/>
      <c r="S36" s="569"/>
      <c r="T36" s="167"/>
      <c r="U36" s="568">
        <f t="shared" ref="U36:U43" si="4">IF(W36="","",U35+1)</f>
        <v>4</v>
      </c>
      <c r="V36" s="568"/>
      <c r="W36" s="569" t="str">
        <f>IF('各会計、関係団体の財政状況及び健全化判断比率'!B30="","",'各会計、関係団体の財政状況及び健全化判断比率'!B30)</f>
        <v>介護保険特別会計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t="str">
        <f t="shared" si="1"/>
        <v/>
      </c>
      <c r="BF36" s="568"/>
      <c r="BG36" s="569"/>
      <c r="BH36" s="569"/>
      <c r="BI36" s="569"/>
      <c r="BJ36" s="569"/>
      <c r="BK36" s="569"/>
      <c r="BL36" s="569"/>
      <c r="BM36" s="569"/>
      <c r="BN36" s="569"/>
      <c r="BO36" s="569"/>
      <c r="BP36" s="569"/>
      <c r="BQ36" s="569"/>
      <c r="BR36" s="569"/>
      <c r="BS36" s="569"/>
      <c r="BT36" s="569"/>
      <c r="BU36" s="569"/>
      <c r="BV36" s="167"/>
      <c r="BW36" s="568">
        <f t="shared" si="2"/>
        <v>11</v>
      </c>
      <c r="BX36" s="568"/>
      <c r="BY36" s="569" t="str">
        <f>IF('各会計、関係団体の財政状況及び健全化判断比率'!B70="","",'各会計、関係団体の財政状況及び健全化判断比率'!B70)</f>
        <v>長崎県市町村総合事務組合（市町村会館馬町別館管理事業特別会計）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t="str">
        <f>IF(E37="","",C36+1)</f>
        <v/>
      </c>
      <c r="D37" s="568"/>
      <c r="E37" s="569" t="str">
        <f>IF('各会計、関係団体の財政状況及び健全化判断比率'!B10="","",'各会計、関係団体の財政状況及び健全化判断比率'!B10)</f>
        <v/>
      </c>
      <c r="F37" s="569"/>
      <c r="G37" s="569"/>
      <c r="H37" s="569"/>
      <c r="I37" s="569"/>
      <c r="J37" s="569"/>
      <c r="K37" s="569"/>
      <c r="L37" s="569"/>
      <c r="M37" s="569"/>
      <c r="N37" s="569"/>
      <c r="O37" s="569"/>
      <c r="P37" s="569"/>
      <c r="Q37" s="569"/>
      <c r="R37" s="569"/>
      <c r="S37" s="569"/>
      <c r="T37" s="167"/>
      <c r="U37" s="568">
        <f t="shared" si="4"/>
        <v>5</v>
      </c>
      <c r="V37" s="568"/>
      <c r="W37" s="569" t="str">
        <f>IF('各会計、関係団体の財政状況及び健全化判断比率'!B31="","",'各会計、関係団体の財政状況及び健全化判断比率'!B31)</f>
        <v>後期高齢者医療特別会計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t="str">
        <f t="shared" si="1"/>
        <v/>
      </c>
      <c r="BF37" s="568"/>
      <c r="BG37" s="569"/>
      <c r="BH37" s="569"/>
      <c r="BI37" s="569"/>
      <c r="BJ37" s="569"/>
      <c r="BK37" s="569"/>
      <c r="BL37" s="569"/>
      <c r="BM37" s="569"/>
      <c r="BN37" s="569"/>
      <c r="BO37" s="569"/>
      <c r="BP37" s="569"/>
      <c r="BQ37" s="569"/>
      <c r="BR37" s="569"/>
      <c r="BS37" s="569"/>
      <c r="BT37" s="569"/>
      <c r="BU37" s="569"/>
      <c r="BV37" s="167"/>
      <c r="BW37" s="568">
        <f t="shared" si="2"/>
        <v>12</v>
      </c>
      <c r="BX37" s="568"/>
      <c r="BY37" s="569" t="str">
        <f>IF('各会計、関係団体の財政状況及び健全化判断比率'!B71="","",'各会計、関係団体の財政状況及び健全化判断比率'!B71)</f>
        <v>長崎県市町村総合事務組合（公平委員会特別会計）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t="str">
        <f t="shared" si="1"/>
        <v/>
      </c>
      <c r="BF38" s="568"/>
      <c r="BG38" s="569"/>
      <c r="BH38" s="569"/>
      <c r="BI38" s="569"/>
      <c r="BJ38" s="569"/>
      <c r="BK38" s="569"/>
      <c r="BL38" s="569"/>
      <c r="BM38" s="569"/>
      <c r="BN38" s="569"/>
      <c r="BO38" s="569"/>
      <c r="BP38" s="569"/>
      <c r="BQ38" s="569"/>
      <c r="BR38" s="569"/>
      <c r="BS38" s="569"/>
      <c r="BT38" s="569"/>
      <c r="BU38" s="569"/>
      <c r="BV38" s="167"/>
      <c r="BW38" s="568">
        <f t="shared" si="2"/>
        <v>13</v>
      </c>
      <c r="BX38" s="568"/>
      <c r="BY38" s="569" t="str">
        <f>IF('各会計、関係団体の財政状況及び健全化判断比率'!B72="","",'各会計、関係団体の財政状況及び健全化判断比率'!B72)</f>
        <v>長崎県市町村総合事務組合（行政不服審査会事業特別会計）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t="str">
        <f t="shared" si="1"/>
        <v/>
      </c>
      <c r="BF39" s="568"/>
      <c r="BG39" s="569"/>
      <c r="BH39" s="569"/>
      <c r="BI39" s="569"/>
      <c r="BJ39" s="569"/>
      <c r="BK39" s="569"/>
      <c r="BL39" s="569"/>
      <c r="BM39" s="569"/>
      <c r="BN39" s="569"/>
      <c r="BO39" s="569"/>
      <c r="BP39" s="569"/>
      <c r="BQ39" s="569"/>
      <c r="BR39" s="569"/>
      <c r="BS39" s="569"/>
      <c r="BT39" s="569"/>
      <c r="BU39" s="569"/>
      <c r="BV39" s="167"/>
      <c r="BW39" s="568">
        <f t="shared" si="2"/>
        <v>14</v>
      </c>
      <c r="BX39" s="568"/>
      <c r="BY39" s="569" t="str">
        <f>IF('各会計、関係団体の財政状況及び健全化判断比率'!B73="","",'各会計、関係団体の財政状況及び健全化判断比率'!B73)</f>
        <v>長崎県市町村総合事務組合（交通災害共済事業特別会計）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t="str">
        <f t="shared" si="1"/>
        <v/>
      </c>
      <c r="BF40" s="568"/>
      <c r="BG40" s="569"/>
      <c r="BH40" s="569"/>
      <c r="BI40" s="569"/>
      <c r="BJ40" s="569"/>
      <c r="BK40" s="569"/>
      <c r="BL40" s="569"/>
      <c r="BM40" s="569"/>
      <c r="BN40" s="569"/>
      <c r="BO40" s="569"/>
      <c r="BP40" s="569"/>
      <c r="BQ40" s="569"/>
      <c r="BR40" s="569"/>
      <c r="BS40" s="569"/>
      <c r="BT40" s="569"/>
      <c r="BU40" s="569"/>
      <c r="BV40" s="167"/>
      <c r="BW40" s="568">
        <f t="shared" si="2"/>
        <v>15</v>
      </c>
      <c r="BX40" s="568"/>
      <c r="BY40" s="569" t="str">
        <f>IF('各会計、関係団体の財政状況及び健全化判断比率'!B74="","",'各会計、関係団体の財政状況及び健全化判断比率'!B74)</f>
        <v>長崎県後期高齢者医療広域連合（普通会計）</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t="str">
        <f t="shared" si="1"/>
        <v/>
      </c>
      <c r="BF41" s="568"/>
      <c r="BG41" s="569"/>
      <c r="BH41" s="569"/>
      <c r="BI41" s="569"/>
      <c r="BJ41" s="569"/>
      <c r="BK41" s="569"/>
      <c r="BL41" s="569"/>
      <c r="BM41" s="569"/>
      <c r="BN41" s="569"/>
      <c r="BO41" s="569"/>
      <c r="BP41" s="569"/>
      <c r="BQ41" s="569"/>
      <c r="BR41" s="569"/>
      <c r="BS41" s="569"/>
      <c r="BT41" s="569"/>
      <c r="BU41" s="569"/>
      <c r="BV41" s="167"/>
      <c r="BW41" s="568">
        <f t="shared" si="2"/>
        <v>16</v>
      </c>
      <c r="BX41" s="568"/>
      <c r="BY41" s="569" t="str">
        <f>IF('各会計、関係団体の財政状況及び健全化判断比率'!B75="","",'各会計、関係団体の財政状況及び健全化判断比率'!B75)</f>
        <v>長崎県後期高齢者医療広域連合（後期高齢者医療事業会計）</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22" zoomScaleSheetLayoutView="100" workbookViewId="0">
      <selection activeCell="BG41" sqref="BG41:BU41"/>
    </sheetView>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x14ac:dyDescent="0.15">
      <c r="A34" s="22"/>
      <c r="B34" s="31"/>
      <c r="C34" s="1154" t="s">
        <v>526</v>
      </c>
      <c r="D34" s="1154"/>
      <c r="E34" s="1155"/>
      <c r="F34" s="32">
        <v>29.74</v>
      </c>
      <c r="G34" s="33">
        <v>32.51</v>
      </c>
      <c r="H34" s="33">
        <v>30.57</v>
      </c>
      <c r="I34" s="33">
        <v>28.88</v>
      </c>
      <c r="J34" s="34">
        <v>28.61</v>
      </c>
      <c r="K34" s="22"/>
      <c r="L34" s="22"/>
      <c r="M34" s="22"/>
      <c r="N34" s="22"/>
      <c r="O34" s="22"/>
      <c r="P34" s="22"/>
    </row>
    <row r="35" spans="1:16" ht="39" customHeight="1" x14ac:dyDescent="0.15">
      <c r="A35" s="22"/>
      <c r="B35" s="35"/>
      <c r="C35" s="1148" t="s">
        <v>527</v>
      </c>
      <c r="D35" s="1149"/>
      <c r="E35" s="1150"/>
      <c r="F35" s="36">
        <v>5.21</v>
      </c>
      <c r="G35" s="37">
        <v>7.83</v>
      </c>
      <c r="H35" s="37">
        <v>6.63</v>
      </c>
      <c r="I35" s="37">
        <v>8.4600000000000009</v>
      </c>
      <c r="J35" s="38">
        <v>6.13</v>
      </c>
      <c r="K35" s="22"/>
      <c r="L35" s="22"/>
      <c r="M35" s="22"/>
      <c r="N35" s="22"/>
      <c r="O35" s="22"/>
      <c r="P35" s="22"/>
    </row>
    <row r="36" spans="1:16" ht="39" customHeight="1" x14ac:dyDescent="0.15">
      <c r="A36" s="22"/>
      <c r="B36" s="35"/>
      <c r="C36" s="1148" t="s">
        <v>528</v>
      </c>
      <c r="D36" s="1149"/>
      <c r="E36" s="1150"/>
      <c r="F36" s="36">
        <v>1.26</v>
      </c>
      <c r="G36" s="37">
        <v>0.5</v>
      </c>
      <c r="H36" s="37">
        <v>1.21</v>
      </c>
      <c r="I36" s="37">
        <v>1.56</v>
      </c>
      <c r="J36" s="38">
        <v>2.0099999999999998</v>
      </c>
      <c r="K36" s="22"/>
      <c r="L36" s="22"/>
      <c r="M36" s="22"/>
      <c r="N36" s="22"/>
      <c r="O36" s="22"/>
      <c r="P36" s="22"/>
    </row>
    <row r="37" spans="1:16" ht="39" customHeight="1" x14ac:dyDescent="0.15">
      <c r="A37" s="22"/>
      <c r="B37" s="35"/>
      <c r="C37" s="1148" t="s">
        <v>529</v>
      </c>
      <c r="D37" s="1149"/>
      <c r="E37" s="1150"/>
      <c r="F37" s="36">
        <v>0.67</v>
      </c>
      <c r="G37" s="37">
        <v>0.78</v>
      </c>
      <c r="H37" s="37">
        <v>1.23</v>
      </c>
      <c r="I37" s="37">
        <v>1.73</v>
      </c>
      <c r="J37" s="38">
        <v>1.84</v>
      </c>
      <c r="K37" s="22"/>
      <c r="L37" s="22"/>
      <c r="M37" s="22"/>
      <c r="N37" s="22"/>
      <c r="O37" s="22"/>
      <c r="P37" s="22"/>
    </row>
    <row r="38" spans="1:16" ht="39" customHeight="1" x14ac:dyDescent="0.15">
      <c r="A38" s="22"/>
      <c r="B38" s="35"/>
      <c r="C38" s="1148" t="s">
        <v>530</v>
      </c>
      <c r="D38" s="1149"/>
      <c r="E38" s="1150"/>
      <c r="F38" s="36">
        <v>0.79</v>
      </c>
      <c r="G38" s="37">
        <v>0.53</v>
      </c>
      <c r="H38" s="37">
        <v>0.81</v>
      </c>
      <c r="I38" s="37">
        <v>0.99</v>
      </c>
      <c r="J38" s="38">
        <v>0.83</v>
      </c>
      <c r="K38" s="22"/>
      <c r="L38" s="22"/>
      <c r="M38" s="22"/>
      <c r="N38" s="22"/>
      <c r="O38" s="22"/>
      <c r="P38" s="22"/>
    </row>
    <row r="39" spans="1:16" ht="39" customHeight="1" x14ac:dyDescent="0.15">
      <c r="A39" s="22"/>
      <c r="B39" s="35"/>
      <c r="C39" s="1148" t="s">
        <v>531</v>
      </c>
      <c r="D39" s="1149"/>
      <c r="E39" s="1150"/>
      <c r="F39" s="36">
        <v>0.02</v>
      </c>
      <c r="G39" s="37">
        <v>0.02</v>
      </c>
      <c r="H39" s="37">
        <v>0.02</v>
      </c>
      <c r="I39" s="37">
        <v>0.04</v>
      </c>
      <c r="J39" s="38">
        <v>0.08</v>
      </c>
      <c r="K39" s="22"/>
      <c r="L39" s="22"/>
      <c r="M39" s="22"/>
      <c r="N39" s="22"/>
      <c r="O39" s="22"/>
      <c r="P39" s="22"/>
    </row>
    <row r="40" spans="1:16" ht="39" customHeight="1" x14ac:dyDescent="0.15">
      <c r="A40" s="22"/>
      <c r="B40" s="35"/>
      <c r="C40" s="1148" t="s">
        <v>532</v>
      </c>
      <c r="D40" s="1149"/>
      <c r="E40" s="1150"/>
      <c r="F40" s="36">
        <v>0.02</v>
      </c>
      <c r="G40" s="37">
        <v>0.04</v>
      </c>
      <c r="H40" s="37">
        <v>0.04</v>
      </c>
      <c r="I40" s="37">
        <v>0.04</v>
      </c>
      <c r="J40" s="38">
        <v>0.06</v>
      </c>
      <c r="K40" s="22"/>
      <c r="L40" s="22"/>
      <c r="M40" s="22"/>
      <c r="N40" s="22"/>
      <c r="O40" s="22"/>
      <c r="P40" s="22"/>
    </row>
    <row r="41" spans="1:16" ht="39" customHeight="1" x14ac:dyDescent="0.15">
      <c r="A41" s="22"/>
      <c r="B41" s="35"/>
      <c r="C41" s="1148" t="s">
        <v>533</v>
      </c>
      <c r="D41" s="1149"/>
      <c r="E41" s="1150"/>
      <c r="F41" s="36">
        <v>0.03</v>
      </c>
      <c r="G41" s="37">
        <v>0.02</v>
      </c>
      <c r="H41" s="37">
        <v>0.05</v>
      </c>
      <c r="I41" s="37">
        <v>0.02</v>
      </c>
      <c r="J41" s="38">
        <v>0.02</v>
      </c>
      <c r="K41" s="22"/>
      <c r="L41" s="22"/>
      <c r="M41" s="22"/>
      <c r="N41" s="22"/>
      <c r="O41" s="22"/>
      <c r="P41" s="22"/>
    </row>
    <row r="42" spans="1:16" ht="39" customHeight="1" x14ac:dyDescent="0.15">
      <c r="A42" s="22"/>
      <c r="B42" s="39"/>
      <c r="C42" s="1148" t="s">
        <v>534</v>
      </c>
      <c r="D42" s="1149"/>
      <c r="E42" s="1150"/>
      <c r="F42" s="36" t="s">
        <v>478</v>
      </c>
      <c r="G42" s="37" t="s">
        <v>478</v>
      </c>
      <c r="H42" s="37" t="s">
        <v>478</v>
      </c>
      <c r="I42" s="37" t="s">
        <v>478</v>
      </c>
      <c r="J42" s="38" t="s">
        <v>478</v>
      </c>
      <c r="K42" s="22"/>
      <c r="L42" s="22"/>
      <c r="M42" s="22"/>
      <c r="N42" s="22"/>
      <c r="O42" s="22"/>
      <c r="P42" s="22"/>
    </row>
    <row r="43" spans="1:16" ht="39" customHeight="1" thickBot="1" x14ac:dyDescent="0.2">
      <c r="A43" s="22"/>
      <c r="B43" s="40"/>
      <c r="C43" s="1151" t="s">
        <v>535</v>
      </c>
      <c r="D43" s="1152"/>
      <c r="E43" s="1153"/>
      <c r="F43" s="41" t="s">
        <v>478</v>
      </c>
      <c r="G43" s="42" t="s">
        <v>478</v>
      </c>
      <c r="H43" s="42" t="s">
        <v>478</v>
      </c>
      <c r="I43" s="42" t="s">
        <v>478</v>
      </c>
      <c r="J43" s="43" t="s">
        <v>478</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topLeftCell="J37" zoomScaleSheetLayoutView="55" workbookViewId="0">
      <selection activeCell="BG41" sqref="BG41:BU41"/>
    </sheetView>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543</v>
      </c>
      <c r="L45" s="60">
        <v>527</v>
      </c>
      <c r="M45" s="60">
        <v>462</v>
      </c>
      <c r="N45" s="60">
        <v>470</v>
      </c>
      <c r="O45" s="61">
        <v>504</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478</v>
      </c>
      <c r="L46" s="64" t="s">
        <v>478</v>
      </c>
      <c r="M46" s="64" t="s">
        <v>478</v>
      </c>
      <c r="N46" s="64" t="s">
        <v>478</v>
      </c>
      <c r="O46" s="65" t="s">
        <v>478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478</v>
      </c>
      <c r="L47" s="64" t="s">
        <v>478</v>
      </c>
      <c r="M47" s="64" t="s">
        <v>478</v>
      </c>
      <c r="N47" s="64" t="s">
        <v>478</v>
      </c>
      <c r="O47" s="65" t="s">
        <v>478</v>
      </c>
      <c r="P47" s="48"/>
      <c r="Q47" s="48"/>
      <c r="R47" s="48"/>
      <c r="S47" s="48"/>
      <c r="T47" s="48"/>
      <c r="U47" s="48"/>
    </row>
    <row r="48" spans="1:21" ht="30.75" customHeight="1" x14ac:dyDescent="0.15">
      <c r="A48" s="48"/>
      <c r="B48" s="1166"/>
      <c r="C48" s="1167"/>
      <c r="D48" s="62"/>
      <c r="E48" s="1158" t="s">
        <v>15</v>
      </c>
      <c r="F48" s="1158"/>
      <c r="G48" s="1158"/>
      <c r="H48" s="1158"/>
      <c r="I48" s="1158"/>
      <c r="J48" s="1159"/>
      <c r="K48" s="63">
        <v>299</v>
      </c>
      <c r="L48" s="64">
        <v>273</v>
      </c>
      <c r="M48" s="64">
        <v>290</v>
      </c>
      <c r="N48" s="64">
        <v>289</v>
      </c>
      <c r="O48" s="65">
        <v>281</v>
      </c>
      <c r="P48" s="48"/>
      <c r="Q48" s="48"/>
      <c r="R48" s="48"/>
      <c r="S48" s="48"/>
      <c r="T48" s="48"/>
      <c r="U48" s="48"/>
    </row>
    <row r="49" spans="1:21" ht="30.75" customHeight="1" x14ac:dyDescent="0.15">
      <c r="A49" s="48"/>
      <c r="B49" s="1166"/>
      <c r="C49" s="1167"/>
      <c r="D49" s="62"/>
      <c r="E49" s="1158" t="s">
        <v>16</v>
      </c>
      <c r="F49" s="1158"/>
      <c r="G49" s="1158"/>
      <c r="H49" s="1158"/>
      <c r="I49" s="1158"/>
      <c r="J49" s="1159"/>
      <c r="K49" s="63" t="s">
        <v>478</v>
      </c>
      <c r="L49" s="64" t="s">
        <v>478</v>
      </c>
      <c r="M49" s="64" t="s">
        <v>478</v>
      </c>
      <c r="N49" s="64" t="s">
        <v>478</v>
      </c>
      <c r="O49" s="65" t="s">
        <v>478</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478</v>
      </c>
      <c r="L50" s="64" t="s">
        <v>478</v>
      </c>
      <c r="M50" s="64" t="s">
        <v>478</v>
      </c>
      <c r="N50" s="64" t="s">
        <v>478</v>
      </c>
      <c r="O50" s="65" t="s">
        <v>478</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478</v>
      </c>
      <c r="L51" s="64" t="s">
        <v>478</v>
      </c>
      <c r="M51" s="64" t="s">
        <v>478</v>
      </c>
      <c r="N51" s="64" t="s">
        <v>478</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642</v>
      </c>
      <c r="L52" s="64">
        <v>615</v>
      </c>
      <c r="M52" s="64">
        <v>604</v>
      </c>
      <c r="N52" s="64">
        <v>537</v>
      </c>
      <c r="O52" s="65">
        <v>531</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200</v>
      </c>
      <c r="L53" s="69">
        <v>185</v>
      </c>
      <c r="M53" s="69">
        <v>148</v>
      </c>
      <c r="N53" s="69">
        <v>222</v>
      </c>
      <c r="O53" s="70">
        <v>254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D25" zoomScale="75" zoomScaleNormal="75" zoomScaleSheetLayoutView="100" workbookViewId="0">
      <selection activeCell="BG41" sqref="BG41:BU41"/>
    </sheetView>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518</v>
      </c>
      <c r="J40" s="79" t="s">
        <v>519</v>
      </c>
      <c r="K40" s="79" t="s">
        <v>520</v>
      </c>
      <c r="L40" s="79" t="s">
        <v>521</v>
      </c>
      <c r="M40" s="80" t="s">
        <v>522</v>
      </c>
    </row>
    <row r="41" spans="2:13" ht="27.75" customHeight="1" x14ac:dyDescent="0.15">
      <c r="B41" s="1172" t="s">
        <v>24</v>
      </c>
      <c r="C41" s="1173"/>
      <c r="D41" s="81"/>
      <c r="E41" s="1178" t="s">
        <v>25</v>
      </c>
      <c r="F41" s="1178"/>
      <c r="G41" s="1178"/>
      <c r="H41" s="1179"/>
      <c r="I41" s="82">
        <v>4719</v>
      </c>
      <c r="J41" s="83">
        <v>4665</v>
      </c>
      <c r="K41" s="83">
        <v>4529</v>
      </c>
      <c r="L41" s="83">
        <v>4591</v>
      </c>
      <c r="M41" s="84">
        <v>4876</v>
      </c>
    </row>
    <row r="42" spans="2:13" ht="27.75" customHeight="1" x14ac:dyDescent="0.15">
      <c r="B42" s="1174"/>
      <c r="C42" s="1175"/>
      <c r="D42" s="85"/>
      <c r="E42" s="1180" t="s">
        <v>26</v>
      </c>
      <c r="F42" s="1180"/>
      <c r="G42" s="1180"/>
      <c r="H42" s="1181"/>
      <c r="I42" s="86" t="s">
        <v>478</v>
      </c>
      <c r="J42" s="87" t="s">
        <v>478</v>
      </c>
      <c r="K42" s="87" t="s">
        <v>478</v>
      </c>
      <c r="L42" s="87" t="s">
        <v>478</v>
      </c>
      <c r="M42" s="88" t="s">
        <v>478</v>
      </c>
    </row>
    <row r="43" spans="2:13" ht="27.75" customHeight="1" x14ac:dyDescent="0.15">
      <c r="B43" s="1174"/>
      <c r="C43" s="1175"/>
      <c r="D43" s="85"/>
      <c r="E43" s="1180" t="s">
        <v>27</v>
      </c>
      <c r="F43" s="1180"/>
      <c r="G43" s="1180"/>
      <c r="H43" s="1181"/>
      <c r="I43" s="86">
        <v>4253</v>
      </c>
      <c r="J43" s="87">
        <v>3988</v>
      </c>
      <c r="K43" s="87">
        <v>3848</v>
      </c>
      <c r="L43" s="87">
        <v>3661</v>
      </c>
      <c r="M43" s="88">
        <v>3536</v>
      </c>
    </row>
    <row r="44" spans="2:13" ht="27.75" customHeight="1" x14ac:dyDescent="0.15">
      <c r="B44" s="1174"/>
      <c r="C44" s="1175"/>
      <c r="D44" s="85"/>
      <c r="E44" s="1180" t="s">
        <v>28</v>
      </c>
      <c r="F44" s="1180"/>
      <c r="G44" s="1180"/>
      <c r="H44" s="1181"/>
      <c r="I44" s="86" t="s">
        <v>478</v>
      </c>
      <c r="J44" s="87" t="s">
        <v>478</v>
      </c>
      <c r="K44" s="87" t="s">
        <v>478</v>
      </c>
      <c r="L44" s="87" t="s">
        <v>478</v>
      </c>
      <c r="M44" s="88" t="s">
        <v>478</v>
      </c>
    </row>
    <row r="45" spans="2:13" ht="27.75" customHeight="1" x14ac:dyDescent="0.15">
      <c r="B45" s="1174"/>
      <c r="C45" s="1175"/>
      <c r="D45" s="85"/>
      <c r="E45" s="1180" t="s">
        <v>29</v>
      </c>
      <c r="F45" s="1180"/>
      <c r="G45" s="1180"/>
      <c r="H45" s="1181"/>
      <c r="I45" s="86">
        <v>826</v>
      </c>
      <c r="J45" s="87">
        <v>844</v>
      </c>
      <c r="K45" s="87">
        <v>806</v>
      </c>
      <c r="L45" s="87">
        <v>725</v>
      </c>
      <c r="M45" s="88">
        <v>727</v>
      </c>
    </row>
    <row r="46" spans="2:13" ht="27.75" customHeight="1" x14ac:dyDescent="0.15">
      <c r="B46" s="1174"/>
      <c r="C46" s="1175"/>
      <c r="D46" s="89"/>
      <c r="E46" s="1180" t="s">
        <v>30</v>
      </c>
      <c r="F46" s="1180"/>
      <c r="G46" s="1180"/>
      <c r="H46" s="1181"/>
      <c r="I46" s="86">
        <v>6</v>
      </c>
      <c r="J46" s="87">
        <v>6</v>
      </c>
      <c r="K46" s="87">
        <v>5</v>
      </c>
      <c r="L46" s="87">
        <v>5</v>
      </c>
      <c r="M46" s="88">
        <v>4</v>
      </c>
    </row>
    <row r="47" spans="2:13" ht="27.75" customHeight="1" x14ac:dyDescent="0.15">
      <c r="B47" s="1174"/>
      <c r="C47" s="1175"/>
      <c r="D47" s="90"/>
      <c r="E47" s="1182" t="s">
        <v>31</v>
      </c>
      <c r="F47" s="1183"/>
      <c r="G47" s="1183"/>
      <c r="H47" s="1184"/>
      <c r="I47" s="86" t="s">
        <v>478</v>
      </c>
      <c r="J47" s="87" t="s">
        <v>478</v>
      </c>
      <c r="K47" s="87" t="s">
        <v>478</v>
      </c>
      <c r="L47" s="87" t="s">
        <v>478</v>
      </c>
      <c r="M47" s="88" t="s">
        <v>478</v>
      </c>
    </row>
    <row r="48" spans="2:13" ht="27.75" customHeight="1" x14ac:dyDescent="0.15">
      <c r="B48" s="1174"/>
      <c r="C48" s="1175"/>
      <c r="D48" s="85"/>
      <c r="E48" s="1180" t="s">
        <v>32</v>
      </c>
      <c r="F48" s="1180"/>
      <c r="G48" s="1180"/>
      <c r="H48" s="1181"/>
      <c r="I48" s="86" t="s">
        <v>478</v>
      </c>
      <c r="J48" s="87" t="s">
        <v>478</v>
      </c>
      <c r="K48" s="87" t="s">
        <v>478</v>
      </c>
      <c r="L48" s="87" t="s">
        <v>478</v>
      </c>
      <c r="M48" s="88" t="s">
        <v>478</v>
      </c>
    </row>
    <row r="49" spans="2:13" ht="27.75" customHeight="1" x14ac:dyDescent="0.15">
      <c r="B49" s="1176"/>
      <c r="C49" s="1177"/>
      <c r="D49" s="85"/>
      <c r="E49" s="1180" t="s">
        <v>33</v>
      </c>
      <c r="F49" s="1180"/>
      <c r="G49" s="1180"/>
      <c r="H49" s="1181"/>
      <c r="I49" s="86" t="s">
        <v>478</v>
      </c>
      <c r="J49" s="87" t="s">
        <v>478</v>
      </c>
      <c r="K49" s="87" t="s">
        <v>478</v>
      </c>
      <c r="L49" s="87" t="s">
        <v>478</v>
      </c>
      <c r="M49" s="88" t="s">
        <v>478</v>
      </c>
    </row>
    <row r="50" spans="2:13" ht="27.75" customHeight="1" x14ac:dyDescent="0.15">
      <c r="B50" s="1185" t="s">
        <v>34</v>
      </c>
      <c r="C50" s="1186"/>
      <c r="D50" s="91"/>
      <c r="E50" s="1180" t="s">
        <v>35</v>
      </c>
      <c r="F50" s="1180"/>
      <c r="G50" s="1180"/>
      <c r="H50" s="1181"/>
      <c r="I50" s="86">
        <v>5038</v>
      </c>
      <c r="J50" s="87">
        <v>5413</v>
      </c>
      <c r="K50" s="87">
        <v>5689</v>
      </c>
      <c r="L50" s="87">
        <v>5903</v>
      </c>
      <c r="M50" s="88">
        <v>6174</v>
      </c>
    </row>
    <row r="51" spans="2:13" ht="27.75" customHeight="1" x14ac:dyDescent="0.15">
      <c r="B51" s="1174"/>
      <c r="C51" s="1175"/>
      <c r="D51" s="85"/>
      <c r="E51" s="1180" t="s">
        <v>36</v>
      </c>
      <c r="F51" s="1180"/>
      <c r="G51" s="1180"/>
      <c r="H51" s="1181"/>
      <c r="I51" s="86">
        <v>332</v>
      </c>
      <c r="J51" s="87">
        <v>268</v>
      </c>
      <c r="K51" s="87">
        <v>198</v>
      </c>
      <c r="L51" s="87">
        <v>175</v>
      </c>
      <c r="M51" s="88">
        <v>148</v>
      </c>
    </row>
    <row r="52" spans="2:13" ht="27.75" customHeight="1" x14ac:dyDescent="0.15">
      <c r="B52" s="1176"/>
      <c r="C52" s="1177"/>
      <c r="D52" s="85"/>
      <c r="E52" s="1180" t="s">
        <v>37</v>
      </c>
      <c r="F52" s="1180"/>
      <c r="G52" s="1180"/>
      <c r="H52" s="1181"/>
      <c r="I52" s="86">
        <v>6251</v>
      </c>
      <c r="J52" s="87">
        <v>6071</v>
      </c>
      <c r="K52" s="87">
        <v>5874</v>
      </c>
      <c r="L52" s="87">
        <v>5971</v>
      </c>
      <c r="M52" s="88">
        <v>5827</v>
      </c>
    </row>
    <row r="53" spans="2:13" ht="27.75" customHeight="1" thickBot="1" x14ac:dyDescent="0.2">
      <c r="B53" s="1187" t="s">
        <v>21</v>
      </c>
      <c r="C53" s="1188"/>
      <c r="D53" s="92"/>
      <c r="E53" s="1189" t="s">
        <v>38</v>
      </c>
      <c r="F53" s="1189"/>
      <c r="G53" s="1189"/>
      <c r="H53" s="1190"/>
      <c r="I53" s="93">
        <v>-1818</v>
      </c>
      <c r="J53" s="94">
        <v>-2250</v>
      </c>
      <c r="K53" s="94">
        <v>-2573</v>
      </c>
      <c r="L53" s="94">
        <v>-3068</v>
      </c>
      <c r="M53" s="95">
        <v>-3006</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topLeftCell="A22" zoomScale="80" zoomScaleNormal="80" zoomScaleSheetLayoutView="55" workbookViewId="0">
      <selection activeCell="H71" sqref="H71"/>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1191"/>
      <c r="B1" s="1192"/>
      <c r="P1" s="246"/>
      <c r="Q1" s="246"/>
    </row>
    <row r="2" spans="1:51" ht="25.5" x14ac:dyDescent="0.25">
      <c r="A2" s="1191"/>
      <c r="C2" s="1193"/>
      <c r="P2" s="246"/>
      <c r="Q2" s="246"/>
    </row>
    <row r="3" spans="1:51" ht="25.5" x14ac:dyDescent="0.25">
      <c r="A3" s="1191"/>
      <c r="C3" s="1193"/>
      <c r="P3" s="246"/>
      <c r="Q3" s="246"/>
    </row>
    <row r="4" spans="1:51" s="1194" customFormat="1" x14ac:dyDescent="0.15">
      <c r="A4" s="1191"/>
      <c r="B4" s="1191"/>
      <c r="C4" s="1191"/>
      <c r="D4" s="1191"/>
      <c r="E4" s="1191"/>
      <c r="F4" s="1191"/>
      <c r="G4" s="1191"/>
      <c r="H4" s="1191"/>
      <c r="I4" s="1191"/>
      <c r="J4" s="1191"/>
      <c r="K4" s="1191"/>
      <c r="L4" s="1191"/>
      <c r="M4" s="1191"/>
      <c r="N4" s="1191"/>
      <c r="O4" s="1191"/>
      <c r="P4" s="1191"/>
      <c r="Q4" s="1191"/>
      <c r="R4" s="1191"/>
      <c r="S4" s="1191"/>
      <c r="T4" s="1191"/>
      <c r="U4" s="1191"/>
      <c r="V4" s="1191"/>
      <c r="W4" s="1191"/>
      <c r="X4" s="1191"/>
      <c r="Y4" s="1191"/>
      <c r="Z4" s="1191"/>
      <c r="AA4" s="1191"/>
      <c r="AB4" s="1191"/>
      <c r="AC4" s="1191"/>
      <c r="AD4" s="1191"/>
      <c r="AE4" s="1191"/>
      <c r="AF4" s="1191"/>
      <c r="AG4" s="1191"/>
      <c r="AH4" s="1191"/>
      <c r="AI4" s="1191"/>
    </row>
    <row r="5" spans="1:51" s="1194" customFormat="1" x14ac:dyDescent="0.15">
      <c r="A5" s="1191"/>
      <c r="B5" s="1191"/>
      <c r="C5" s="1191"/>
      <c r="D5" s="1191"/>
      <c r="E5" s="1191"/>
      <c r="F5" s="1191"/>
      <c r="G5" s="1191"/>
      <c r="H5" s="1191"/>
      <c r="I5" s="1191"/>
      <c r="J5" s="1191"/>
      <c r="K5" s="1191"/>
      <c r="L5" s="1191"/>
      <c r="M5" s="1191"/>
      <c r="N5" s="1191"/>
      <c r="O5" s="1191"/>
      <c r="P5" s="1191"/>
      <c r="Q5" s="1191"/>
      <c r="R5" s="1191"/>
      <c r="S5" s="1191"/>
      <c r="T5" s="1191"/>
      <c r="U5" s="1191"/>
      <c r="V5" s="1191"/>
      <c r="W5" s="1191"/>
      <c r="X5" s="1191"/>
      <c r="Y5" s="1191"/>
      <c r="Z5" s="1191"/>
      <c r="AA5" s="1191"/>
      <c r="AB5" s="1191"/>
      <c r="AC5" s="1191"/>
      <c r="AD5" s="1191"/>
      <c r="AE5" s="1191"/>
      <c r="AF5" s="1191"/>
      <c r="AG5" s="1191"/>
      <c r="AH5" s="1191"/>
      <c r="AI5" s="1191"/>
    </row>
    <row r="6" spans="1:51" s="1194" customFormat="1" x14ac:dyDescent="0.15">
      <c r="A6" s="1191"/>
      <c r="B6" s="1191"/>
      <c r="C6" s="1191"/>
      <c r="D6" s="1191"/>
      <c r="E6" s="1191"/>
      <c r="F6" s="1191"/>
      <c r="G6" s="1191"/>
      <c r="H6" s="1191"/>
      <c r="I6" s="1191"/>
      <c r="J6" s="1191"/>
      <c r="K6" s="1191"/>
      <c r="L6" s="1191"/>
      <c r="M6" s="1191"/>
      <c r="N6" s="1191"/>
      <c r="O6" s="1191"/>
      <c r="P6" s="1191"/>
      <c r="Q6" s="1191"/>
      <c r="R6" s="1191"/>
      <c r="S6" s="1191"/>
      <c r="T6" s="1191"/>
      <c r="U6" s="1191"/>
      <c r="V6" s="1191"/>
      <c r="W6" s="1191"/>
      <c r="X6" s="1191"/>
      <c r="Y6" s="1191"/>
      <c r="Z6" s="1191"/>
      <c r="AA6" s="1191"/>
      <c r="AB6" s="1191"/>
      <c r="AC6" s="1191"/>
      <c r="AD6" s="1191"/>
      <c r="AE6" s="1191"/>
      <c r="AF6" s="1191"/>
      <c r="AG6" s="1191"/>
      <c r="AH6" s="1191"/>
      <c r="AI6" s="1191"/>
    </row>
    <row r="7" spans="1:51" s="1194" customFormat="1" x14ac:dyDescent="0.15">
      <c r="A7" s="1191"/>
      <c r="B7" s="1191"/>
      <c r="C7" s="1191"/>
      <c r="D7" s="1191"/>
      <c r="E7" s="1191"/>
      <c r="F7" s="1191"/>
      <c r="G7" s="1191"/>
      <c r="H7" s="1191"/>
      <c r="I7" s="1191"/>
      <c r="J7" s="1191"/>
      <c r="K7" s="1191"/>
      <c r="L7" s="1191"/>
      <c r="M7" s="1191"/>
      <c r="N7" s="1191"/>
      <c r="O7" s="1191"/>
      <c r="P7" s="1191"/>
      <c r="Q7" s="1191"/>
      <c r="R7" s="1191"/>
      <c r="S7" s="1191"/>
      <c r="T7" s="1191"/>
      <c r="U7" s="1191"/>
      <c r="V7" s="1191"/>
      <c r="W7" s="1191"/>
      <c r="X7" s="1191"/>
      <c r="Y7" s="1191"/>
      <c r="Z7" s="1191"/>
      <c r="AA7" s="1191"/>
      <c r="AB7" s="1191"/>
      <c r="AC7" s="1191"/>
      <c r="AD7" s="1191"/>
      <c r="AE7" s="1191"/>
      <c r="AF7" s="1191"/>
      <c r="AG7" s="1191"/>
      <c r="AH7" s="1191"/>
      <c r="AI7" s="1191"/>
    </row>
    <row r="8" spans="1:51" s="1194" customFormat="1" x14ac:dyDescent="0.15">
      <c r="A8" s="1191"/>
      <c r="B8" s="1191"/>
      <c r="C8" s="1191"/>
      <c r="D8" s="1191"/>
      <c r="E8" s="1191"/>
      <c r="F8" s="1191"/>
      <c r="G8" s="1191"/>
      <c r="H8" s="1191"/>
      <c r="I8" s="1191"/>
      <c r="J8" s="1191"/>
      <c r="K8" s="1191"/>
      <c r="L8" s="1191"/>
      <c r="M8" s="1191"/>
      <c r="N8" s="1191"/>
      <c r="O8" s="1191"/>
      <c r="P8" s="1191"/>
      <c r="Q8" s="1191"/>
      <c r="R8" s="1191"/>
      <c r="S8" s="1191"/>
      <c r="T8" s="1191"/>
      <c r="U8" s="1191"/>
      <c r="V8" s="1191"/>
      <c r="W8" s="1191"/>
      <c r="X8" s="1191"/>
      <c r="Y8" s="1191"/>
      <c r="Z8" s="1191"/>
      <c r="AA8" s="1191"/>
      <c r="AB8" s="1191"/>
      <c r="AC8" s="1191"/>
      <c r="AD8" s="1191"/>
      <c r="AE8" s="1191"/>
      <c r="AF8" s="1191"/>
      <c r="AG8" s="1191"/>
      <c r="AH8" s="1191"/>
      <c r="AI8" s="1191"/>
    </row>
    <row r="9" spans="1:51" s="1194" customFormat="1" x14ac:dyDescent="0.15">
      <c r="A9" s="1191"/>
      <c r="B9" s="1191"/>
      <c r="C9" s="1191"/>
      <c r="D9" s="1191"/>
      <c r="E9" s="1191"/>
      <c r="F9" s="1191"/>
      <c r="G9" s="1191"/>
      <c r="H9" s="1191"/>
      <c r="I9" s="1191"/>
      <c r="J9" s="1191"/>
      <c r="K9" s="1191"/>
      <c r="L9" s="1191"/>
      <c r="M9" s="1191"/>
      <c r="N9" s="1191"/>
      <c r="O9" s="1191"/>
      <c r="P9" s="1191"/>
      <c r="Q9" s="1191"/>
      <c r="R9" s="1191"/>
      <c r="S9" s="1191"/>
      <c r="T9" s="1191"/>
      <c r="U9" s="1191"/>
      <c r="V9" s="1191"/>
      <c r="W9" s="1191"/>
      <c r="X9" s="1191"/>
      <c r="Y9" s="1191"/>
      <c r="Z9" s="1191"/>
      <c r="AA9" s="1191"/>
      <c r="AB9" s="1191"/>
      <c r="AC9" s="1191"/>
      <c r="AD9" s="1191"/>
      <c r="AE9" s="1191"/>
      <c r="AF9" s="1191"/>
      <c r="AG9" s="1191"/>
      <c r="AH9" s="1191"/>
      <c r="AI9" s="1191"/>
    </row>
    <row r="10" spans="1:51" s="1194" customFormat="1" x14ac:dyDescent="0.15">
      <c r="A10" s="1191"/>
      <c r="B10" s="1191"/>
      <c r="C10" s="1191"/>
      <c r="D10" s="1191"/>
      <c r="E10" s="1191"/>
      <c r="F10" s="1191"/>
      <c r="G10" s="1191"/>
      <c r="H10" s="1191"/>
      <c r="I10" s="1191"/>
      <c r="J10" s="1191"/>
      <c r="K10" s="1191"/>
      <c r="L10" s="1191"/>
      <c r="M10" s="1191"/>
      <c r="N10" s="1191"/>
      <c r="O10" s="1191"/>
      <c r="P10" s="1191"/>
      <c r="Q10" s="1191"/>
      <c r="R10" s="1191"/>
      <c r="S10" s="1191"/>
      <c r="T10" s="1191"/>
      <c r="U10" s="1191"/>
      <c r="V10" s="1191"/>
      <c r="W10" s="1191"/>
      <c r="X10" s="1191"/>
      <c r="Y10" s="1191"/>
      <c r="Z10" s="1191"/>
      <c r="AA10" s="1191"/>
      <c r="AB10" s="1191"/>
      <c r="AC10" s="1191"/>
      <c r="AD10" s="1191"/>
      <c r="AE10" s="1191"/>
      <c r="AF10" s="1191"/>
      <c r="AG10" s="1191"/>
      <c r="AH10" s="1191"/>
      <c r="AI10" s="1191"/>
      <c r="AY10" s="1194" t="s">
        <v>551</v>
      </c>
    </row>
    <row r="11" spans="1:51" s="1194" customFormat="1" x14ac:dyDescent="0.15">
      <c r="A11" s="1191"/>
      <c r="B11" s="1191"/>
      <c r="C11" s="1191"/>
      <c r="D11" s="1191"/>
      <c r="E11" s="1191"/>
      <c r="F11" s="1191"/>
      <c r="G11" s="1191"/>
      <c r="H11" s="1191"/>
      <c r="I11" s="1191"/>
      <c r="J11" s="1191"/>
      <c r="K11" s="1191"/>
      <c r="L11" s="1191"/>
      <c r="M11" s="1191"/>
      <c r="N11" s="1191"/>
      <c r="O11" s="1191"/>
      <c r="P11" s="1191"/>
      <c r="Q11" s="1191"/>
      <c r="R11" s="1191"/>
      <c r="S11" s="1191"/>
      <c r="T11" s="1191"/>
      <c r="U11" s="1191"/>
      <c r="V11" s="1191"/>
      <c r="W11" s="1191"/>
      <c r="X11" s="1191"/>
      <c r="Y11" s="1191"/>
      <c r="Z11" s="1191"/>
      <c r="AA11" s="1191"/>
      <c r="AB11" s="1191"/>
      <c r="AC11" s="1191"/>
      <c r="AD11" s="1191"/>
      <c r="AE11" s="1191"/>
      <c r="AF11" s="1191"/>
      <c r="AG11" s="1191"/>
      <c r="AH11" s="1191"/>
      <c r="AI11" s="1191"/>
    </row>
    <row r="12" spans="1:51" s="1194" customFormat="1" x14ac:dyDescent="0.15">
      <c r="A12" s="1191"/>
      <c r="B12" s="1191"/>
      <c r="C12" s="1191"/>
      <c r="D12" s="1191"/>
      <c r="E12" s="1191"/>
      <c r="F12" s="1191"/>
      <c r="G12" s="1191"/>
      <c r="H12" s="1191"/>
      <c r="I12" s="1191"/>
      <c r="J12" s="1191"/>
      <c r="K12" s="1191"/>
      <c r="L12" s="1191"/>
      <c r="M12" s="1191"/>
      <c r="N12" s="1191"/>
      <c r="O12" s="1191"/>
      <c r="P12" s="1191"/>
      <c r="Q12" s="1191"/>
      <c r="R12" s="1191"/>
      <c r="S12" s="1191"/>
      <c r="T12" s="1191"/>
      <c r="U12" s="1191"/>
      <c r="V12" s="1191"/>
      <c r="W12" s="1191"/>
      <c r="X12" s="1191"/>
      <c r="Y12" s="1191"/>
      <c r="Z12" s="1191"/>
      <c r="AA12" s="1191"/>
      <c r="AB12" s="1191"/>
      <c r="AC12" s="1191"/>
      <c r="AD12" s="1191"/>
      <c r="AE12" s="1191"/>
      <c r="AF12" s="1191"/>
      <c r="AG12" s="1191"/>
      <c r="AH12" s="1191"/>
      <c r="AI12" s="1191"/>
      <c r="AY12" s="1194" t="s">
        <v>551</v>
      </c>
    </row>
    <row r="13" spans="1:51" s="1194" customFormat="1" x14ac:dyDescent="0.15">
      <c r="A13" s="1191"/>
      <c r="B13" s="1191"/>
      <c r="C13" s="1191"/>
      <c r="D13" s="1191"/>
      <c r="E13" s="1191"/>
      <c r="F13" s="1191"/>
      <c r="G13" s="1191"/>
      <c r="H13" s="1191"/>
      <c r="I13" s="1191"/>
      <c r="J13" s="1191"/>
      <c r="K13" s="1191"/>
      <c r="L13" s="1191"/>
      <c r="M13" s="1191"/>
      <c r="N13" s="1191"/>
      <c r="O13" s="1191"/>
      <c r="P13" s="1191"/>
      <c r="Q13" s="1191"/>
      <c r="R13" s="1191"/>
      <c r="S13" s="1191"/>
      <c r="T13" s="1191"/>
      <c r="U13" s="1191"/>
      <c r="V13" s="1191"/>
      <c r="W13" s="1191"/>
      <c r="X13" s="1191"/>
      <c r="Y13" s="1191"/>
      <c r="Z13" s="1191"/>
      <c r="AA13" s="1191"/>
      <c r="AB13" s="1191"/>
      <c r="AC13" s="1191"/>
      <c r="AD13" s="1191"/>
      <c r="AE13" s="1191"/>
      <c r="AF13" s="1191"/>
      <c r="AG13" s="1191"/>
      <c r="AH13" s="1191"/>
      <c r="AI13" s="1191"/>
    </row>
    <row r="14" spans="1:51" s="1194" customFormat="1" ht="14.25" customHeight="1" x14ac:dyDescent="0.15">
      <c r="A14" s="1191"/>
      <c r="B14" s="1191"/>
      <c r="C14" s="1191"/>
      <c r="D14" s="1191"/>
      <c r="E14" s="1191"/>
      <c r="F14" s="1191"/>
      <c r="G14" s="1191"/>
      <c r="H14" s="1191"/>
      <c r="I14" s="1191"/>
      <c r="J14" s="1191"/>
      <c r="K14" s="1191"/>
      <c r="L14" s="1191"/>
      <c r="M14" s="1191"/>
      <c r="N14" s="1191"/>
      <c r="O14" s="1191"/>
      <c r="P14" s="1191"/>
      <c r="Q14" s="1191"/>
      <c r="R14" s="1191"/>
      <c r="S14" s="1191"/>
      <c r="T14" s="1191"/>
      <c r="U14" s="1191"/>
      <c r="V14" s="1191"/>
      <c r="W14" s="1191"/>
      <c r="X14" s="1191"/>
      <c r="Y14" s="1191"/>
      <c r="Z14" s="1191"/>
      <c r="AA14" s="1191"/>
      <c r="AB14" s="1191"/>
      <c r="AC14" s="1191"/>
      <c r="AD14" s="1191"/>
      <c r="AE14" s="1191"/>
      <c r="AF14" s="1191"/>
      <c r="AG14" s="1191"/>
      <c r="AH14" s="1191"/>
      <c r="AI14" s="1191"/>
    </row>
    <row r="15" spans="1:51" s="1194" customFormat="1" x14ac:dyDescent="0.15">
      <c r="A15" s="245"/>
      <c r="B15" s="1191"/>
      <c r="C15" s="1191"/>
      <c r="D15" s="1191"/>
      <c r="E15" s="1191"/>
      <c r="F15" s="1191"/>
      <c r="G15" s="1191"/>
      <c r="H15" s="1191"/>
      <c r="I15" s="1191"/>
      <c r="J15" s="1191"/>
      <c r="K15" s="1191"/>
      <c r="L15" s="1191"/>
      <c r="M15" s="1191"/>
      <c r="N15" s="1191"/>
      <c r="O15" s="1191"/>
      <c r="P15" s="1191"/>
      <c r="Q15" s="1191"/>
      <c r="R15" s="1191"/>
      <c r="S15" s="1191"/>
      <c r="T15" s="1191"/>
      <c r="U15" s="1191"/>
      <c r="V15" s="1191"/>
      <c r="W15" s="1191"/>
      <c r="X15" s="1191"/>
      <c r="Y15" s="1191"/>
      <c r="Z15" s="1191"/>
      <c r="AA15" s="1191"/>
      <c r="AB15" s="1191"/>
      <c r="AC15" s="1191"/>
      <c r="AD15" s="1191"/>
      <c r="AE15" s="1191"/>
      <c r="AF15" s="1191"/>
      <c r="AG15" s="1191"/>
      <c r="AH15" s="1191"/>
      <c r="AI15" s="1191"/>
    </row>
    <row r="16" spans="1:51" s="1194" customFormat="1" x14ac:dyDescent="0.15">
      <c r="A16" s="245"/>
      <c r="B16" s="1191"/>
      <c r="C16" s="1191"/>
      <c r="D16" s="1191"/>
      <c r="E16" s="1191"/>
      <c r="F16" s="1191"/>
      <c r="G16" s="1191"/>
      <c r="H16" s="1191"/>
      <c r="I16" s="1191"/>
      <c r="J16" s="1191"/>
      <c r="K16" s="1191"/>
      <c r="L16" s="1191"/>
      <c r="M16" s="1191"/>
      <c r="N16" s="1191"/>
      <c r="O16" s="1191"/>
      <c r="P16" s="1191"/>
      <c r="Q16" s="1191"/>
      <c r="R16" s="1191"/>
      <c r="S16" s="1191"/>
      <c r="T16" s="1191"/>
      <c r="U16" s="1191"/>
      <c r="V16" s="1191"/>
      <c r="W16" s="1191"/>
      <c r="X16" s="1191"/>
      <c r="Y16" s="1191"/>
      <c r="Z16" s="1191"/>
      <c r="AA16" s="1191"/>
      <c r="AB16" s="1191"/>
      <c r="AC16" s="1191"/>
      <c r="AD16" s="1191"/>
      <c r="AE16" s="1191"/>
      <c r="AF16" s="1191"/>
      <c r="AG16" s="1191"/>
      <c r="AH16" s="1191"/>
      <c r="AI16" s="1191"/>
    </row>
    <row r="17" spans="1:259" s="1194" customFormat="1" x14ac:dyDescent="0.15">
      <c r="A17" s="245"/>
      <c r="B17" s="1191"/>
      <c r="C17" s="1191"/>
      <c r="D17" s="1191"/>
      <c r="E17" s="1191"/>
      <c r="F17" s="1191"/>
      <c r="G17" s="1191"/>
      <c r="H17" s="1191"/>
      <c r="I17" s="1191"/>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1"/>
    </row>
    <row r="18" spans="1:259" s="1194" customFormat="1" x14ac:dyDescent="0.15">
      <c r="A18" s="245"/>
      <c r="B18" s="1191"/>
      <c r="C18" s="1191"/>
      <c r="D18" s="1191"/>
      <c r="E18" s="1191"/>
      <c r="F18" s="1191"/>
      <c r="G18" s="1191"/>
      <c r="H18" s="1191"/>
      <c r="I18" s="1191"/>
      <c r="J18" s="1191"/>
      <c r="K18" s="1191"/>
      <c r="L18" s="1191"/>
      <c r="M18" s="1191"/>
      <c r="N18" s="1191"/>
      <c r="O18" s="1191"/>
      <c r="P18" s="1191"/>
      <c r="Q18" s="1191"/>
      <c r="R18" s="1191"/>
      <c r="S18" s="1191"/>
      <c r="T18" s="1191"/>
      <c r="U18" s="1191"/>
      <c r="V18" s="1191"/>
      <c r="W18" s="1191"/>
      <c r="X18" s="1191"/>
      <c r="Y18" s="1191"/>
      <c r="Z18" s="1191"/>
      <c r="AA18" s="1191"/>
      <c r="AB18" s="1191"/>
      <c r="AC18" s="1191"/>
      <c r="AD18" s="1191"/>
      <c r="AE18" s="1191"/>
      <c r="AF18" s="1191"/>
      <c r="AG18" s="1191"/>
      <c r="AH18" s="1191"/>
      <c r="AI18" s="1191"/>
    </row>
    <row r="19" spans="1:259" x14ac:dyDescent="0.15">
      <c r="P19" s="246"/>
      <c r="Q19" s="246"/>
    </row>
    <row r="20" spans="1:259" x14ac:dyDescent="0.15">
      <c r="P20" s="246"/>
      <c r="Q20" s="246"/>
    </row>
    <row r="21" spans="1:259" ht="17.25" x14ac:dyDescent="0.15">
      <c r="B21" s="1195"/>
      <c r="C21" s="248"/>
      <c r="D21" s="248"/>
      <c r="E21" s="248"/>
      <c r="F21" s="248"/>
      <c r="G21" s="248"/>
      <c r="H21" s="248"/>
      <c r="I21" s="248"/>
      <c r="J21" s="248"/>
      <c r="K21" s="248"/>
      <c r="L21" s="248"/>
      <c r="M21" s="248"/>
      <c r="N21" s="1196"/>
      <c r="O21" s="248"/>
      <c r="P21" s="249"/>
      <c r="Q21" s="246"/>
      <c r="IY21" s="1197"/>
    </row>
    <row r="22" spans="1:259" ht="17.25" x14ac:dyDescent="0.15">
      <c r="B22" s="250"/>
      <c r="IY22" s="1198"/>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1199"/>
      <c r="C40" s="246"/>
      <c r="D40" s="246"/>
      <c r="E40" s="246"/>
      <c r="F40" s="246"/>
      <c r="G40" s="246"/>
      <c r="H40" s="246"/>
      <c r="I40" s="246"/>
      <c r="J40" s="246"/>
      <c r="K40" s="246"/>
      <c r="L40" s="246"/>
      <c r="M40" s="246"/>
      <c r="N40" s="246"/>
      <c r="O40" s="246"/>
      <c r="P40" s="1199"/>
      <c r="Q40" s="246"/>
    </row>
    <row r="41" spans="2:17" ht="17.25" x14ac:dyDescent="0.15">
      <c r="B41" s="247" t="s">
        <v>552</v>
      </c>
      <c r="C41" s="248"/>
      <c r="D41" s="248"/>
      <c r="E41" s="248"/>
      <c r="F41" s="248"/>
      <c r="G41" s="248"/>
      <c r="H41" s="248"/>
      <c r="I41" s="248"/>
      <c r="J41" s="248"/>
      <c r="K41" s="248"/>
      <c r="L41" s="248"/>
      <c r="M41" s="248"/>
      <c r="N41" s="248"/>
      <c r="O41" s="248"/>
      <c r="P41" s="249"/>
    </row>
    <row r="42" spans="2:17" x14ac:dyDescent="0.15">
      <c r="B42" s="250"/>
      <c r="C42" s="246"/>
      <c r="D42" s="246"/>
      <c r="E42" s="246"/>
      <c r="F42" s="246"/>
      <c r="G42" s="1200" t="s">
        <v>553</v>
      </c>
      <c r="I42" s="1201"/>
      <c r="J42" s="1201"/>
      <c r="K42" s="1201"/>
      <c r="L42" s="246"/>
      <c r="M42" s="246"/>
      <c r="N42" s="246"/>
      <c r="O42" s="246"/>
    </row>
    <row r="43" spans="2:17" x14ac:dyDescent="0.15">
      <c r="B43" s="250"/>
      <c r="C43" s="246"/>
      <c r="D43" s="246"/>
      <c r="E43" s="246"/>
      <c r="F43" s="246"/>
      <c r="G43" s="1202"/>
      <c r="H43" s="1203"/>
      <c r="I43" s="1203"/>
      <c r="J43" s="1203"/>
      <c r="K43" s="1203"/>
      <c r="L43" s="1203"/>
      <c r="M43" s="1203"/>
      <c r="N43" s="1203"/>
      <c r="O43" s="1204"/>
    </row>
    <row r="44" spans="2:17" x14ac:dyDescent="0.15">
      <c r="B44" s="250"/>
      <c r="C44" s="246"/>
      <c r="D44" s="246"/>
      <c r="E44" s="246"/>
      <c r="F44" s="246"/>
      <c r="G44" s="1205"/>
      <c r="H44" s="1206"/>
      <c r="I44" s="1206"/>
      <c r="J44" s="1206"/>
      <c r="K44" s="1206"/>
      <c r="L44" s="1206"/>
      <c r="M44" s="1206"/>
      <c r="N44" s="1206"/>
      <c r="O44" s="1207"/>
    </row>
    <row r="45" spans="2:17" x14ac:dyDescent="0.15">
      <c r="B45" s="250"/>
      <c r="C45" s="246"/>
      <c r="D45" s="246"/>
      <c r="E45" s="246"/>
      <c r="F45" s="246"/>
      <c r="G45" s="1205"/>
      <c r="H45" s="1206"/>
      <c r="I45" s="1206"/>
      <c r="J45" s="1206"/>
      <c r="K45" s="1206"/>
      <c r="L45" s="1206"/>
      <c r="M45" s="1206"/>
      <c r="N45" s="1206"/>
      <c r="O45" s="1207"/>
    </row>
    <row r="46" spans="2:17" x14ac:dyDescent="0.15">
      <c r="B46" s="250"/>
      <c r="C46" s="246"/>
      <c r="D46" s="246"/>
      <c r="E46" s="246"/>
      <c r="F46" s="246"/>
      <c r="G46" s="1205"/>
      <c r="H46" s="1206"/>
      <c r="I46" s="1206"/>
      <c r="J46" s="1206"/>
      <c r="K46" s="1206"/>
      <c r="L46" s="1206"/>
      <c r="M46" s="1206"/>
      <c r="N46" s="1206"/>
      <c r="O46" s="1207"/>
    </row>
    <row r="47" spans="2:17" x14ac:dyDescent="0.15">
      <c r="B47" s="250"/>
      <c r="C47" s="246"/>
      <c r="D47" s="246"/>
      <c r="E47" s="246"/>
      <c r="F47" s="246"/>
      <c r="G47" s="1208"/>
      <c r="H47" s="1209"/>
      <c r="I47" s="1209"/>
      <c r="J47" s="1209"/>
      <c r="K47" s="1209"/>
      <c r="L47" s="1209"/>
      <c r="M47" s="1209"/>
      <c r="N47" s="1209"/>
      <c r="O47" s="1210"/>
    </row>
    <row r="48" spans="2:17" x14ac:dyDescent="0.15">
      <c r="B48" s="250"/>
      <c r="C48" s="246"/>
      <c r="D48" s="246"/>
      <c r="E48" s="246"/>
      <c r="F48" s="246"/>
      <c r="G48" s="246"/>
      <c r="H48" s="1211"/>
      <c r="I48" s="1211"/>
      <c r="J48" s="1211"/>
    </row>
    <row r="49" spans="1:17" x14ac:dyDescent="0.15">
      <c r="B49" s="250"/>
      <c r="C49" s="246"/>
      <c r="D49" s="246"/>
      <c r="E49" s="246"/>
      <c r="F49" s="246"/>
      <c r="G49" s="245" t="s">
        <v>554</v>
      </c>
    </row>
    <row r="50" spans="1:17" x14ac:dyDescent="0.15">
      <c r="B50" s="250"/>
      <c r="C50" s="246"/>
      <c r="D50" s="246"/>
      <c r="E50" s="246"/>
      <c r="F50" s="246"/>
      <c r="G50" s="1212"/>
      <c r="H50" s="1213"/>
      <c r="I50" s="1213"/>
      <c r="J50" s="1214"/>
      <c r="K50" s="1215" t="s">
        <v>518</v>
      </c>
      <c r="L50" s="1215" t="s">
        <v>519</v>
      </c>
      <c r="M50" s="1215" t="s">
        <v>520</v>
      </c>
      <c r="N50" s="1215" t="s">
        <v>521</v>
      </c>
      <c r="O50" s="1215" t="s">
        <v>522</v>
      </c>
    </row>
    <row r="51" spans="1:17" x14ac:dyDescent="0.15">
      <c r="B51" s="250"/>
      <c r="C51" s="246"/>
      <c r="D51" s="246"/>
      <c r="E51" s="246"/>
      <c r="F51" s="246"/>
      <c r="G51" s="1216" t="s">
        <v>555</v>
      </c>
      <c r="H51" s="1217"/>
      <c r="I51" s="1218" t="s">
        <v>556</v>
      </c>
      <c r="J51" s="1218"/>
      <c r="K51" s="1219"/>
      <c r="L51" s="1219"/>
      <c r="M51" s="1219"/>
      <c r="N51" s="1219"/>
      <c r="O51" s="1219"/>
    </row>
    <row r="52" spans="1:17" x14ac:dyDescent="0.15">
      <c r="B52" s="250"/>
      <c r="C52" s="246"/>
      <c r="D52" s="246"/>
      <c r="E52" s="246"/>
      <c r="F52" s="246"/>
      <c r="G52" s="1220"/>
      <c r="H52" s="1221"/>
      <c r="I52" s="1222"/>
      <c r="J52" s="1222"/>
      <c r="K52" s="1223"/>
      <c r="L52" s="1223"/>
      <c r="M52" s="1223"/>
      <c r="N52" s="1223"/>
      <c r="O52" s="1223"/>
    </row>
    <row r="53" spans="1:17" x14ac:dyDescent="0.15">
      <c r="A53" s="1224"/>
      <c r="B53" s="250"/>
      <c r="C53" s="246"/>
      <c r="D53" s="246"/>
      <c r="E53" s="246"/>
      <c r="F53" s="246"/>
      <c r="G53" s="1220"/>
      <c r="H53" s="1221"/>
      <c r="I53" s="1225" t="s">
        <v>557</v>
      </c>
      <c r="J53" s="1225"/>
      <c r="K53" s="1226"/>
      <c r="L53" s="1226"/>
      <c r="M53" s="1226"/>
      <c r="N53" s="1226"/>
      <c r="O53" s="1226"/>
    </row>
    <row r="54" spans="1:17" x14ac:dyDescent="0.15">
      <c r="A54" s="1224"/>
      <c r="B54" s="250"/>
      <c r="C54" s="246"/>
      <c r="D54" s="246"/>
      <c r="E54" s="246"/>
      <c r="F54" s="246"/>
      <c r="G54" s="1227"/>
      <c r="H54" s="1228"/>
      <c r="I54" s="1225"/>
      <c r="J54" s="1225"/>
      <c r="K54" s="1229"/>
      <c r="L54" s="1229"/>
      <c r="M54" s="1229"/>
      <c r="N54" s="1229"/>
      <c r="O54" s="1229"/>
    </row>
    <row r="55" spans="1:17" x14ac:dyDescent="0.15">
      <c r="A55" s="1224"/>
      <c r="B55" s="250"/>
      <c r="C55" s="246"/>
      <c r="D55" s="246"/>
      <c r="E55" s="246"/>
      <c r="F55" s="246"/>
      <c r="G55" s="1230" t="s">
        <v>558</v>
      </c>
      <c r="H55" s="1231"/>
      <c r="I55" s="1225" t="s">
        <v>556</v>
      </c>
      <c r="J55" s="1225"/>
      <c r="K55" s="1219"/>
      <c r="L55" s="1219"/>
      <c r="M55" s="1219"/>
      <c r="N55" s="1219"/>
      <c r="O55" s="1219"/>
    </row>
    <row r="56" spans="1:17" x14ac:dyDescent="0.15">
      <c r="A56" s="1224"/>
      <c r="B56" s="250"/>
      <c r="C56" s="246"/>
      <c r="D56" s="246"/>
      <c r="E56" s="246"/>
      <c r="F56" s="246"/>
      <c r="G56" s="1232"/>
      <c r="H56" s="1233"/>
      <c r="I56" s="1225"/>
      <c r="J56" s="1225"/>
      <c r="K56" s="1223"/>
      <c r="L56" s="1223"/>
      <c r="M56" s="1223"/>
      <c r="N56" s="1223"/>
      <c r="O56" s="1223"/>
    </row>
    <row r="57" spans="1:17" s="1224" customFormat="1" x14ac:dyDescent="0.15">
      <c r="B57" s="1234"/>
      <c r="C57" s="1201"/>
      <c r="D57" s="1201"/>
      <c r="E57" s="1201"/>
      <c r="F57" s="1201"/>
      <c r="G57" s="1232"/>
      <c r="H57" s="1233"/>
      <c r="I57" s="1235" t="s">
        <v>557</v>
      </c>
      <c r="J57" s="1235"/>
      <c r="K57" s="1226"/>
      <c r="L57" s="1226"/>
      <c r="M57" s="1226"/>
      <c r="N57" s="1226"/>
      <c r="O57" s="1226"/>
      <c r="P57" s="1236"/>
      <c r="Q57" s="1234"/>
    </row>
    <row r="58" spans="1:17" s="1224" customFormat="1" x14ac:dyDescent="0.15">
      <c r="A58" s="245"/>
      <c r="B58" s="1234"/>
      <c r="C58" s="1201"/>
      <c r="D58" s="1201"/>
      <c r="E58" s="1201"/>
      <c r="F58" s="1201"/>
      <c r="G58" s="1237"/>
      <c r="H58" s="1238"/>
      <c r="I58" s="1235"/>
      <c r="J58" s="1235"/>
      <c r="K58" s="1229"/>
      <c r="L58" s="1229"/>
      <c r="M58" s="1229"/>
      <c r="N58" s="1229"/>
      <c r="O58" s="1229"/>
      <c r="P58" s="1236"/>
      <c r="Q58" s="1234"/>
    </row>
    <row r="59" spans="1:17" s="1224" customFormat="1" x14ac:dyDescent="0.15">
      <c r="A59" s="245"/>
      <c r="B59" s="1234"/>
      <c r="C59" s="1201"/>
      <c r="D59" s="1201"/>
      <c r="E59" s="1201"/>
      <c r="F59" s="1201"/>
      <c r="G59" s="1201"/>
      <c r="H59" s="1201"/>
      <c r="I59" s="1201"/>
      <c r="J59" s="1201"/>
      <c r="K59" s="1239"/>
      <c r="L59" s="1239"/>
      <c r="M59" s="1239"/>
      <c r="N59" s="1239"/>
      <c r="O59" s="1239"/>
      <c r="P59" s="1236"/>
      <c r="Q59" s="1234"/>
    </row>
    <row r="60" spans="1:17" s="1224" customFormat="1" x14ac:dyDescent="0.15">
      <c r="A60" s="245"/>
      <c r="B60" s="1234"/>
      <c r="C60" s="1201"/>
      <c r="D60" s="1201"/>
      <c r="E60" s="1201"/>
      <c r="F60" s="1201"/>
      <c r="G60" s="1201"/>
      <c r="H60" s="1201"/>
      <c r="I60" s="1201"/>
      <c r="J60" s="1201"/>
      <c r="K60" s="1239"/>
      <c r="L60" s="1239"/>
      <c r="M60" s="1239"/>
      <c r="N60" s="1239"/>
      <c r="O60" s="1239"/>
      <c r="P60" s="1236"/>
      <c r="Q60" s="1234"/>
    </row>
    <row r="61" spans="1:17" s="1224" customFormat="1" x14ac:dyDescent="0.15">
      <c r="A61" s="245"/>
      <c r="B61" s="1240"/>
      <c r="C61" s="1241"/>
      <c r="D61" s="1241"/>
      <c r="E61" s="1241"/>
      <c r="F61" s="1241"/>
      <c r="G61" s="1241"/>
      <c r="H61" s="1241"/>
      <c r="I61" s="1241"/>
      <c r="J61" s="1241"/>
      <c r="K61" s="1241"/>
      <c r="L61" s="1241"/>
      <c r="M61" s="1242"/>
      <c r="N61" s="1242"/>
      <c r="O61" s="1242"/>
      <c r="P61" s="1243"/>
      <c r="Q61" s="1234"/>
    </row>
    <row r="62" spans="1:17" x14ac:dyDescent="0.15">
      <c r="B62" s="1199"/>
      <c r="C62" s="1199"/>
      <c r="D62" s="1199"/>
      <c r="E62" s="1199"/>
      <c r="F62" s="1199"/>
      <c r="G62" s="1199"/>
      <c r="H62" s="1199"/>
      <c r="I62" s="1199"/>
      <c r="J62" s="1199"/>
      <c r="K62" s="1199"/>
      <c r="L62" s="1199"/>
      <c r="M62" s="1199"/>
      <c r="N62" s="1199"/>
      <c r="O62" s="1199"/>
      <c r="P62" s="1199"/>
      <c r="Q62" s="246"/>
    </row>
    <row r="63" spans="1:17" ht="17.25" x14ac:dyDescent="0.15">
      <c r="B63" s="309" t="s">
        <v>559</v>
      </c>
      <c r="C63" s="246"/>
      <c r="D63" s="246"/>
      <c r="E63" s="246"/>
      <c r="F63" s="246"/>
      <c r="G63" s="246"/>
      <c r="H63" s="246"/>
      <c r="I63" s="246"/>
      <c r="J63" s="246"/>
      <c r="K63" s="246"/>
      <c r="L63" s="246"/>
      <c r="M63" s="246"/>
      <c r="N63" s="246"/>
      <c r="O63" s="246"/>
    </row>
    <row r="64" spans="1:17" x14ac:dyDescent="0.15">
      <c r="B64" s="250"/>
      <c r="C64" s="246"/>
      <c r="D64" s="246"/>
      <c r="E64" s="246"/>
      <c r="F64" s="246"/>
      <c r="G64" s="1200" t="s">
        <v>553</v>
      </c>
      <c r="I64" s="1201"/>
      <c r="J64" s="1201"/>
      <c r="K64" s="1201"/>
      <c r="L64" s="246"/>
      <c r="M64" s="246"/>
      <c r="N64" s="246"/>
      <c r="O64" s="246"/>
    </row>
    <row r="65" spans="2:30" x14ac:dyDescent="0.15">
      <c r="B65" s="250"/>
      <c r="C65" s="246"/>
      <c r="D65" s="246"/>
      <c r="E65" s="246"/>
      <c r="F65" s="246"/>
      <c r="G65" s="1202" t="s">
        <v>560</v>
      </c>
      <c r="H65" s="1203"/>
      <c r="I65" s="1203"/>
      <c r="J65" s="1203"/>
      <c r="K65" s="1203"/>
      <c r="L65" s="1203"/>
      <c r="M65" s="1203"/>
      <c r="N65" s="1203"/>
      <c r="O65" s="1204"/>
    </row>
    <row r="66" spans="2:30" x14ac:dyDescent="0.15">
      <c r="B66" s="250"/>
      <c r="C66" s="246"/>
      <c r="D66" s="246"/>
      <c r="E66" s="246"/>
      <c r="F66" s="246"/>
      <c r="G66" s="1205"/>
      <c r="H66" s="1206"/>
      <c r="I66" s="1206"/>
      <c r="J66" s="1206"/>
      <c r="K66" s="1206"/>
      <c r="L66" s="1206"/>
      <c r="M66" s="1206"/>
      <c r="N66" s="1206"/>
      <c r="O66" s="1207"/>
    </row>
    <row r="67" spans="2:30" x14ac:dyDescent="0.15">
      <c r="B67" s="250"/>
      <c r="C67" s="246"/>
      <c r="D67" s="246"/>
      <c r="E67" s="246"/>
      <c r="F67" s="246"/>
      <c r="G67" s="1205"/>
      <c r="H67" s="1206"/>
      <c r="I67" s="1206"/>
      <c r="J67" s="1206"/>
      <c r="K67" s="1206"/>
      <c r="L67" s="1206"/>
      <c r="M67" s="1206"/>
      <c r="N67" s="1206"/>
      <c r="O67" s="1207"/>
    </row>
    <row r="68" spans="2:30" x14ac:dyDescent="0.15">
      <c r="B68" s="250"/>
      <c r="C68" s="246"/>
      <c r="D68" s="246"/>
      <c r="E68" s="246"/>
      <c r="F68" s="246"/>
      <c r="G68" s="1205"/>
      <c r="H68" s="1206"/>
      <c r="I68" s="1206"/>
      <c r="J68" s="1206"/>
      <c r="K68" s="1206"/>
      <c r="L68" s="1206"/>
      <c r="M68" s="1206"/>
      <c r="N68" s="1206"/>
      <c r="O68" s="1207"/>
    </row>
    <row r="69" spans="2:30" x14ac:dyDescent="0.15">
      <c r="B69" s="250"/>
      <c r="C69" s="246"/>
      <c r="D69" s="246"/>
      <c r="E69" s="246"/>
      <c r="F69" s="246"/>
      <c r="G69" s="1208"/>
      <c r="H69" s="1209"/>
      <c r="I69" s="1209"/>
      <c r="J69" s="1209"/>
      <c r="K69" s="1209"/>
      <c r="L69" s="1209"/>
      <c r="M69" s="1209"/>
      <c r="N69" s="1209"/>
      <c r="O69" s="1210"/>
    </row>
    <row r="70" spans="2:30" x14ac:dyDescent="0.15">
      <c r="B70" s="250"/>
      <c r="C70" s="246"/>
      <c r="D70" s="246"/>
      <c r="E70" s="246"/>
      <c r="F70" s="246"/>
      <c r="G70" s="246"/>
      <c r="H70" s="1244"/>
      <c r="I70" s="1244"/>
      <c r="J70" s="1245"/>
      <c r="K70" s="1245"/>
      <c r="L70" s="1246"/>
      <c r="M70" s="1245"/>
      <c r="N70" s="1246"/>
      <c r="O70" s="1247"/>
    </row>
    <row r="71" spans="2:30" x14ac:dyDescent="0.15">
      <c r="B71" s="250"/>
      <c r="C71" s="246"/>
      <c r="D71" s="246"/>
      <c r="E71" s="246"/>
      <c r="F71" s="246"/>
      <c r="G71" s="1248" t="s">
        <v>561</v>
      </c>
      <c r="I71" s="1249"/>
      <c r="J71" s="1245"/>
      <c r="K71" s="1245"/>
      <c r="L71" s="1246"/>
      <c r="M71" s="1245"/>
      <c r="N71" s="1246"/>
      <c r="O71" s="1247"/>
    </row>
    <row r="72" spans="2:30" x14ac:dyDescent="0.15">
      <c r="B72" s="250"/>
      <c r="C72" s="246"/>
      <c r="D72" s="246"/>
      <c r="E72" s="246"/>
      <c r="F72" s="246"/>
      <c r="G72" s="1212"/>
      <c r="H72" s="1213"/>
      <c r="I72" s="1213"/>
      <c r="J72" s="1214"/>
      <c r="K72" s="1215" t="s">
        <v>518</v>
      </c>
      <c r="L72" s="1215" t="s">
        <v>519</v>
      </c>
      <c r="M72" s="1215" t="s">
        <v>520</v>
      </c>
      <c r="N72" s="1215" t="s">
        <v>521</v>
      </c>
      <c r="O72" s="1215" t="s">
        <v>522</v>
      </c>
    </row>
    <row r="73" spans="2:30" x14ac:dyDescent="0.15">
      <c r="B73" s="250"/>
      <c r="C73" s="246"/>
      <c r="D73" s="246"/>
      <c r="E73" s="246"/>
      <c r="F73" s="246"/>
      <c r="G73" s="1216" t="s">
        <v>555</v>
      </c>
      <c r="H73" s="1217"/>
      <c r="I73" s="1218" t="s">
        <v>556</v>
      </c>
      <c r="J73" s="1218"/>
      <c r="K73" s="1250"/>
      <c r="L73" s="1250"/>
      <c r="M73" s="1223"/>
      <c r="N73" s="1223"/>
      <c r="O73" s="1223"/>
      <c r="S73" s="245">
        <v>9.9</v>
      </c>
    </row>
    <row r="74" spans="2:30" x14ac:dyDescent="0.15">
      <c r="B74" s="250"/>
      <c r="C74" s="246"/>
      <c r="D74" s="246"/>
      <c r="E74" s="246"/>
      <c r="F74" s="246"/>
      <c r="G74" s="1220"/>
      <c r="H74" s="1221"/>
      <c r="I74" s="1222"/>
      <c r="J74" s="1222"/>
      <c r="K74" s="1250"/>
      <c r="L74" s="1250"/>
      <c r="M74" s="1223"/>
      <c r="N74" s="1223"/>
      <c r="O74" s="1223"/>
    </row>
    <row r="75" spans="2:30" x14ac:dyDescent="0.15">
      <c r="B75" s="250"/>
      <c r="C75" s="246"/>
      <c r="D75" s="246"/>
      <c r="E75" s="246"/>
      <c r="F75" s="246"/>
      <c r="G75" s="1220"/>
      <c r="H75" s="1221"/>
      <c r="I75" s="1225" t="s">
        <v>562</v>
      </c>
      <c r="J75" s="1225"/>
      <c r="K75" s="1251">
        <v>7.7</v>
      </c>
      <c r="L75" s="1251">
        <v>6.5</v>
      </c>
      <c r="M75" s="1251">
        <v>6</v>
      </c>
      <c r="N75" s="1251">
        <v>6.2</v>
      </c>
      <c r="O75" s="1251">
        <v>6.9</v>
      </c>
      <c r="U75" s="245">
        <v>81.2</v>
      </c>
      <c r="W75" s="245">
        <v>87.2</v>
      </c>
      <c r="Y75" s="245">
        <v>99.8</v>
      </c>
      <c r="AA75" s="245">
        <v>109.5</v>
      </c>
      <c r="AC75" s="245">
        <v>115.2</v>
      </c>
    </row>
    <row r="76" spans="2:30" x14ac:dyDescent="0.15">
      <c r="B76" s="250"/>
      <c r="C76" s="246"/>
      <c r="D76" s="246"/>
      <c r="E76" s="246"/>
      <c r="F76" s="246"/>
      <c r="G76" s="1227"/>
      <c r="H76" s="1228"/>
      <c r="I76" s="1225"/>
      <c r="J76" s="1225"/>
      <c r="K76" s="1229"/>
      <c r="L76" s="1229"/>
      <c r="M76" s="1229"/>
      <c r="N76" s="1229"/>
      <c r="O76" s="1229"/>
    </row>
    <row r="77" spans="2:30" x14ac:dyDescent="0.15">
      <c r="B77" s="250"/>
      <c r="C77" s="246"/>
      <c r="D77" s="246"/>
      <c r="E77" s="246"/>
      <c r="F77" s="246"/>
      <c r="G77" s="1230" t="s">
        <v>558</v>
      </c>
      <c r="H77" s="1231"/>
      <c r="I77" s="1225" t="s">
        <v>556</v>
      </c>
      <c r="J77" s="1225"/>
      <c r="K77" s="1250">
        <v>29.4</v>
      </c>
      <c r="L77" s="1250">
        <v>18.899999999999999</v>
      </c>
      <c r="M77" s="1223">
        <v>10.199999999999999</v>
      </c>
      <c r="N77" s="1223">
        <v>13.1</v>
      </c>
      <c r="O77" s="1223">
        <v>0</v>
      </c>
      <c r="R77" s="245">
        <v>12.3</v>
      </c>
      <c r="T77" s="245">
        <v>11.1</v>
      </c>
    </row>
    <row r="78" spans="2:30" x14ac:dyDescent="0.15">
      <c r="B78" s="250"/>
      <c r="C78" s="246"/>
      <c r="D78" s="246"/>
      <c r="E78" s="246"/>
      <c r="F78" s="246"/>
      <c r="G78" s="1232"/>
      <c r="H78" s="1233"/>
      <c r="I78" s="1225"/>
      <c r="J78" s="1225"/>
      <c r="K78" s="1250"/>
      <c r="L78" s="1250"/>
      <c r="M78" s="1223"/>
      <c r="N78" s="1223"/>
      <c r="O78" s="1223"/>
    </row>
    <row r="79" spans="2:30" x14ac:dyDescent="0.15">
      <c r="B79" s="250"/>
      <c r="C79" s="246"/>
      <c r="D79" s="246"/>
      <c r="E79" s="246"/>
      <c r="F79" s="246"/>
      <c r="G79" s="1232"/>
      <c r="H79" s="1233"/>
      <c r="I79" s="1252" t="s">
        <v>562</v>
      </c>
      <c r="J79" s="1235"/>
      <c r="K79" s="1253">
        <v>10.9</v>
      </c>
      <c r="L79" s="1253">
        <v>10.1</v>
      </c>
      <c r="M79" s="1253">
        <v>9.1</v>
      </c>
      <c r="N79" s="1253">
        <v>8.9</v>
      </c>
      <c r="O79" s="1253">
        <v>7.9</v>
      </c>
      <c r="V79" s="245">
        <v>53.5</v>
      </c>
      <c r="X79" s="245">
        <v>48.2</v>
      </c>
      <c r="Z79" s="245">
        <v>34.200000000000003</v>
      </c>
      <c r="AB79" s="245">
        <v>30.3</v>
      </c>
      <c r="AD79" s="245">
        <v>28.9</v>
      </c>
    </row>
    <row r="80" spans="2:30" x14ac:dyDescent="0.15">
      <c r="B80" s="250"/>
      <c r="C80" s="246"/>
      <c r="D80" s="246"/>
      <c r="E80" s="246"/>
      <c r="F80" s="246"/>
      <c r="G80" s="1237"/>
      <c r="H80" s="1238"/>
      <c r="I80" s="1235"/>
      <c r="J80" s="1235"/>
      <c r="K80" s="1253"/>
      <c r="L80" s="1253"/>
      <c r="M80" s="1253"/>
      <c r="N80" s="1253"/>
      <c r="O80" s="1253"/>
    </row>
    <row r="81" spans="2:17" x14ac:dyDescent="0.15">
      <c r="B81" s="250"/>
      <c r="C81" s="246"/>
      <c r="D81" s="246"/>
      <c r="E81" s="246"/>
      <c r="F81" s="246"/>
      <c r="G81" s="246"/>
      <c r="H81" s="246"/>
      <c r="I81" s="246"/>
      <c r="J81" s="246"/>
      <c r="K81" s="1254"/>
      <c r="L81" s="246"/>
      <c r="M81" s="246"/>
      <c r="N81" s="246"/>
      <c r="O81" s="246"/>
    </row>
    <row r="82" spans="2:17" ht="17.25" x14ac:dyDescent="0.15">
      <c r="B82" s="250"/>
      <c r="C82" s="246"/>
      <c r="D82" s="246"/>
      <c r="E82" s="246"/>
      <c r="F82" s="246"/>
      <c r="G82" s="246"/>
      <c r="H82" s="246"/>
      <c r="I82" s="246"/>
      <c r="J82" s="246"/>
      <c r="K82" s="1255"/>
      <c r="L82" s="1255"/>
      <c r="M82" s="1255"/>
      <c r="N82" s="1255"/>
      <c r="O82" s="1255"/>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1256"/>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K75:K76"/>
    <mergeCell ref="L75:L76"/>
    <mergeCell ref="M75:M76"/>
    <mergeCell ref="N75:N76"/>
    <mergeCell ref="O75:O76"/>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N55:N56"/>
    <mergeCell ref="O55:O56"/>
    <mergeCell ref="I57:J58"/>
    <mergeCell ref="K57:K58"/>
    <mergeCell ref="L57:L58"/>
    <mergeCell ref="M57:M58"/>
    <mergeCell ref="N57:N58"/>
    <mergeCell ref="O57:O58"/>
    <mergeCell ref="K53:K54"/>
    <mergeCell ref="L53:L54"/>
    <mergeCell ref="M53:M54"/>
    <mergeCell ref="N53:N54"/>
    <mergeCell ref="O53:O54"/>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94" zoomScaleNormal="100" zoomScaleSheetLayoutView="70" workbookViewId="0">
      <selection activeCell="H71" sqref="H7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A1048576" zoomScaleNormal="100" zoomScaleSheetLayoutView="55" workbookViewId="0">
      <selection activeCell="H71" sqref="H7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517</v>
      </c>
      <c r="G2" s="113"/>
      <c r="H2" s="114"/>
    </row>
    <row r="3" spans="1:8" x14ac:dyDescent="0.15">
      <c r="A3" s="110" t="s">
        <v>510</v>
      </c>
      <c r="B3" s="115"/>
      <c r="C3" s="116"/>
      <c r="D3" s="117">
        <v>83962</v>
      </c>
      <c r="E3" s="118"/>
      <c r="F3" s="119">
        <v>66496</v>
      </c>
      <c r="G3" s="120"/>
      <c r="H3" s="121"/>
    </row>
    <row r="4" spans="1:8" x14ac:dyDescent="0.15">
      <c r="A4" s="122"/>
      <c r="B4" s="123"/>
      <c r="C4" s="124"/>
      <c r="D4" s="125">
        <v>55246</v>
      </c>
      <c r="E4" s="126"/>
      <c r="F4" s="127">
        <v>36530</v>
      </c>
      <c r="G4" s="128"/>
      <c r="H4" s="129"/>
    </row>
    <row r="5" spans="1:8" x14ac:dyDescent="0.15">
      <c r="A5" s="110" t="s">
        <v>512</v>
      </c>
      <c r="B5" s="115"/>
      <c r="C5" s="116"/>
      <c r="D5" s="117">
        <v>91100</v>
      </c>
      <c r="E5" s="118"/>
      <c r="F5" s="119">
        <v>82748</v>
      </c>
      <c r="G5" s="120"/>
      <c r="H5" s="121"/>
    </row>
    <row r="6" spans="1:8" x14ac:dyDescent="0.15">
      <c r="A6" s="122"/>
      <c r="B6" s="123"/>
      <c r="C6" s="124"/>
      <c r="D6" s="125">
        <v>27284</v>
      </c>
      <c r="E6" s="126"/>
      <c r="F6" s="127">
        <v>44732</v>
      </c>
      <c r="G6" s="128"/>
      <c r="H6" s="129"/>
    </row>
    <row r="7" spans="1:8" x14ac:dyDescent="0.15">
      <c r="A7" s="110" t="s">
        <v>513</v>
      </c>
      <c r="B7" s="115"/>
      <c r="C7" s="116"/>
      <c r="D7" s="117">
        <v>40853</v>
      </c>
      <c r="E7" s="118"/>
      <c r="F7" s="119">
        <v>91837</v>
      </c>
      <c r="G7" s="120"/>
      <c r="H7" s="121"/>
    </row>
    <row r="8" spans="1:8" x14ac:dyDescent="0.15">
      <c r="A8" s="122"/>
      <c r="B8" s="123"/>
      <c r="C8" s="124"/>
      <c r="D8" s="125">
        <v>25095</v>
      </c>
      <c r="E8" s="126"/>
      <c r="F8" s="127">
        <v>54439</v>
      </c>
      <c r="G8" s="128"/>
      <c r="H8" s="129"/>
    </row>
    <row r="9" spans="1:8" x14ac:dyDescent="0.15">
      <c r="A9" s="110" t="s">
        <v>514</v>
      </c>
      <c r="B9" s="115"/>
      <c r="C9" s="116"/>
      <c r="D9" s="117">
        <v>71719</v>
      </c>
      <c r="E9" s="118"/>
      <c r="F9" s="119">
        <v>75972</v>
      </c>
      <c r="G9" s="120"/>
      <c r="H9" s="121"/>
    </row>
    <row r="10" spans="1:8" x14ac:dyDescent="0.15">
      <c r="A10" s="122"/>
      <c r="B10" s="123"/>
      <c r="C10" s="124"/>
      <c r="D10" s="125">
        <v>44214</v>
      </c>
      <c r="E10" s="126"/>
      <c r="F10" s="127">
        <v>40712</v>
      </c>
      <c r="G10" s="128"/>
      <c r="H10" s="129"/>
    </row>
    <row r="11" spans="1:8" x14ac:dyDescent="0.15">
      <c r="A11" s="110" t="s">
        <v>515</v>
      </c>
      <c r="B11" s="115"/>
      <c r="C11" s="116"/>
      <c r="D11" s="117">
        <v>87595</v>
      </c>
      <c r="E11" s="118"/>
      <c r="F11" s="119">
        <v>79466</v>
      </c>
      <c r="G11" s="120"/>
      <c r="H11" s="121"/>
    </row>
    <row r="12" spans="1:8" x14ac:dyDescent="0.15">
      <c r="A12" s="122"/>
      <c r="B12" s="123"/>
      <c r="C12" s="130"/>
      <c r="D12" s="125">
        <v>43222</v>
      </c>
      <c r="E12" s="126"/>
      <c r="F12" s="127">
        <v>44645</v>
      </c>
      <c r="G12" s="128"/>
      <c r="H12" s="129"/>
    </row>
    <row r="13" spans="1:8" x14ac:dyDescent="0.15">
      <c r="A13" s="110"/>
      <c r="B13" s="115"/>
      <c r="C13" s="131"/>
      <c r="D13" s="132">
        <v>75046</v>
      </c>
      <c r="E13" s="133"/>
      <c r="F13" s="134">
        <v>79304</v>
      </c>
      <c r="G13" s="135"/>
      <c r="H13" s="121"/>
    </row>
    <row r="14" spans="1:8" x14ac:dyDescent="0.15">
      <c r="A14" s="122"/>
      <c r="B14" s="123"/>
      <c r="C14" s="124"/>
      <c r="D14" s="125">
        <v>39012</v>
      </c>
      <c r="E14" s="126"/>
      <c r="F14" s="127">
        <v>44212</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5.22</v>
      </c>
      <c r="C19" s="136">
        <f>ROUND(VALUE(SUBSTITUTE(実質収支比率等に係る経年分析!G$48,"▲","-")),2)</f>
        <v>7.84</v>
      </c>
      <c r="D19" s="136">
        <f>ROUND(VALUE(SUBSTITUTE(実質収支比率等に係る経年分析!H$48,"▲","-")),2)</f>
        <v>6.64</v>
      </c>
      <c r="E19" s="136">
        <f>ROUND(VALUE(SUBSTITUTE(実質収支比率等に係る経年分析!I$48,"▲","-")),2)</f>
        <v>8.4600000000000009</v>
      </c>
      <c r="F19" s="136">
        <f>ROUND(VALUE(SUBSTITUTE(実質収支比率等に係る経年分析!J$48,"▲","-")),2)</f>
        <v>6.13</v>
      </c>
    </row>
    <row r="20" spans="1:11" x14ac:dyDescent="0.15">
      <c r="A20" s="136" t="s">
        <v>43</v>
      </c>
      <c r="B20" s="136">
        <f>ROUND(VALUE(SUBSTITUTE(実質収支比率等に係る経年分析!F$47,"▲","-")),2)</f>
        <v>14.71</v>
      </c>
      <c r="C20" s="136">
        <f>ROUND(VALUE(SUBSTITUTE(実質収支比率等に係る経年分析!G$47,"▲","-")),2)</f>
        <v>16.22</v>
      </c>
      <c r="D20" s="136">
        <f>ROUND(VALUE(SUBSTITUTE(実質収支比率等に係る経年分析!H$47,"▲","-")),2)</f>
        <v>15.99</v>
      </c>
      <c r="E20" s="136">
        <f>ROUND(VALUE(SUBSTITUTE(実質収支比率等に係る経年分析!I$47,"▲","-")),2)</f>
        <v>20.170000000000002</v>
      </c>
      <c r="F20" s="136">
        <f>ROUND(VALUE(SUBSTITUTE(実質収支比率等に係る経年分析!J$47,"▲","-")),2)</f>
        <v>20.87</v>
      </c>
    </row>
    <row r="21" spans="1:11" x14ac:dyDescent="0.15">
      <c r="A21" s="136" t="s">
        <v>44</v>
      </c>
      <c r="B21" s="136">
        <f>IF(ISNUMBER(VALUE(SUBSTITUTE(実質収支比率等に係る経年分析!F$49,"▲","-"))),ROUND(VALUE(SUBSTITUTE(実質収支比率等に係る経年分析!F$49,"▲","-")),2),NA())</f>
        <v>-6.97</v>
      </c>
      <c r="C21" s="136">
        <f>IF(ISNUMBER(VALUE(SUBSTITUTE(実質収支比率等に係る経年分析!G$49,"▲","-"))),ROUND(VALUE(SUBSTITUTE(実質収支比率等に係る経年分析!G$49,"▲","-")),2),NA())</f>
        <v>4.04</v>
      </c>
      <c r="D21" s="136">
        <f>IF(ISNUMBER(VALUE(SUBSTITUTE(実質収支比率等に係る経年分析!H$49,"▲","-"))),ROUND(VALUE(SUBSTITUTE(実質収支比率等に係る経年分析!H$49,"▲","-")),2),NA())</f>
        <v>-1.37</v>
      </c>
      <c r="E21" s="136">
        <f>IF(ISNUMBER(VALUE(SUBSTITUTE(実質収支比率等に係る経年分析!I$49,"▲","-"))),ROUND(VALUE(SUBSTITUTE(実質収支比率等に係る経年分析!I$49,"▲","-")),2),NA())</f>
        <v>6</v>
      </c>
      <c r="F21" s="136">
        <f>IF(ISNUMBER(VALUE(SUBSTITUTE(実質収支比率等に係る経年分析!J$49,"▲","-"))),ROUND(VALUE(SUBSTITUTE(実質収支比率等に係る経年分析!J$49,"▲","-")),2),NA())</f>
        <v>-1.87</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国民健康保険診療所特別会計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0.03</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0.02</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0.05</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0.02</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0.02</v>
      </c>
    </row>
    <row r="30" spans="1:11" x14ac:dyDescent="0.15">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0.02</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0.04</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0.04</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0.04</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0.06</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0.02</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0.04</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0.08</v>
      </c>
    </row>
    <row r="32" spans="1:11" x14ac:dyDescent="0.15">
      <c r="A32" s="137" t="str">
        <f>IF(連結実質赤字比率に係る赤字・黒字の構成分析!C$38="",NA(),連結実質赤字比率に係る赤字・黒字の構成分析!C$38)</f>
        <v>公共下水道事業特別会計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0.79</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0.53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0.99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0.83</v>
      </c>
    </row>
    <row r="33" spans="1:16" x14ac:dyDescent="0.15">
      <c r="A33" s="137" t="str">
        <f>IF(連結実質赤字比率に係る赤字・黒字の構成分析!C$37="",NA(),連結実質赤字比率に係る赤字・黒字の構成分析!C$37)</f>
        <v>介護保険特別会計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0.67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0.78</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1.23</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1.73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1.84</v>
      </c>
    </row>
    <row r="34" spans="1:16" x14ac:dyDescent="0.15">
      <c r="A34" s="137" t="str">
        <f>IF(連結実質赤字比率に係る赤字・黒字の構成分析!C$36="",NA(),連結実質赤字比率に係る赤字・黒字の構成分析!C$36)</f>
        <v>国民健康保険特別会計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1.26</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0.5</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1.21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1.56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2.0099999999999998</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5.21</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7.83</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6.63</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8.4600000000000009</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6.13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29.74</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32.51</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30.57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28.88</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28.61</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642</v>
      </c>
      <c r="E42" s="138"/>
      <c r="F42" s="138"/>
      <c r="G42" s="138">
        <f>'実質公債費比率（分子）の構造'!L$52</f>
        <v>615</v>
      </c>
      <c r="H42" s="138"/>
      <c r="I42" s="138"/>
      <c r="J42" s="138">
        <f>'実質公債費比率（分子）の構造'!M$52</f>
        <v>604</v>
      </c>
      <c r="K42" s="138"/>
      <c r="L42" s="138"/>
      <c r="M42" s="138">
        <f>'実質公債費比率（分子）の構造'!N$52</f>
        <v>537</v>
      </c>
      <c r="N42" s="138"/>
      <c r="O42" s="138"/>
      <c r="P42" s="138">
        <f>'実質公債費比率（分子）の構造'!O$52</f>
        <v>531</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t="str">
        <f>'実質公債費比率（分子）の構造'!K$49</f>
        <v>-</v>
      </c>
      <c r="C45" s="138"/>
      <c r="D45" s="138"/>
      <c r="E45" s="138" t="str">
        <f>'実質公債費比率（分子）の構造'!L$49</f>
        <v>-</v>
      </c>
      <c r="F45" s="138"/>
      <c r="G45" s="138"/>
      <c r="H45" s="138" t="str">
        <f>'実質公債費比率（分子）の構造'!M$49</f>
        <v>-</v>
      </c>
      <c r="I45" s="138"/>
      <c r="J45" s="138"/>
      <c r="K45" s="138" t="str">
        <f>'実質公債費比率（分子）の構造'!N$49</f>
        <v>-</v>
      </c>
      <c r="L45" s="138"/>
      <c r="M45" s="138"/>
      <c r="N45" s="138" t="str">
        <f>'実質公債費比率（分子）の構造'!O$49</f>
        <v>-</v>
      </c>
      <c r="O45" s="138"/>
      <c r="P45" s="138"/>
    </row>
    <row r="46" spans="1:16" x14ac:dyDescent="0.15">
      <c r="A46" s="138" t="s">
        <v>55</v>
      </c>
      <c r="B46" s="138">
        <f>'実質公債費比率（分子）の構造'!K$48</f>
        <v>299</v>
      </c>
      <c r="C46" s="138"/>
      <c r="D46" s="138"/>
      <c r="E46" s="138">
        <f>'実質公債費比率（分子）の構造'!L$48</f>
        <v>273</v>
      </c>
      <c r="F46" s="138"/>
      <c r="G46" s="138"/>
      <c r="H46" s="138">
        <f>'実質公債費比率（分子）の構造'!M$48</f>
        <v>290</v>
      </c>
      <c r="I46" s="138"/>
      <c r="J46" s="138"/>
      <c r="K46" s="138">
        <f>'実質公債費比率（分子）の構造'!N$48</f>
        <v>289</v>
      </c>
      <c r="L46" s="138"/>
      <c r="M46" s="138"/>
      <c r="N46" s="138">
        <f>'実質公債費比率（分子）の構造'!O$48</f>
        <v>281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543</v>
      </c>
      <c r="C49" s="138"/>
      <c r="D49" s="138"/>
      <c r="E49" s="138">
        <f>'実質公債費比率（分子）の構造'!L$45</f>
        <v>527</v>
      </c>
      <c r="F49" s="138"/>
      <c r="G49" s="138"/>
      <c r="H49" s="138">
        <f>'実質公債費比率（分子）の構造'!M$45</f>
        <v>462</v>
      </c>
      <c r="I49" s="138"/>
      <c r="J49" s="138"/>
      <c r="K49" s="138">
        <f>'実質公債費比率（分子）の構造'!N$45</f>
        <v>470</v>
      </c>
      <c r="L49" s="138"/>
      <c r="M49" s="138"/>
      <c r="N49" s="138">
        <f>'実質公債費比率（分子）の構造'!O$45</f>
        <v>504</v>
      </c>
      <c r="O49" s="138"/>
      <c r="P49" s="138"/>
    </row>
    <row r="50" spans="1:16" x14ac:dyDescent="0.15">
      <c r="A50" s="138" t="s">
        <v>59</v>
      </c>
      <c r="B50" s="138" t="e">
        <f>NA()</f>
        <v>#N/A</v>
      </c>
      <c r="C50" s="138">
        <f>IF(ISNUMBER('実質公債費比率（分子）の構造'!K$53),'実質公債費比率（分子）の構造'!K$53,NA())</f>
        <v>200</v>
      </c>
      <c r="D50" s="138" t="e">
        <f>NA()</f>
        <v>#N/A</v>
      </c>
      <c r="E50" s="138" t="e">
        <f>NA()</f>
        <v>#N/A</v>
      </c>
      <c r="F50" s="138">
        <f>IF(ISNUMBER('実質公債費比率（分子）の構造'!L$53),'実質公債費比率（分子）の構造'!L$53,NA())</f>
        <v>185</v>
      </c>
      <c r="G50" s="138" t="e">
        <f>NA()</f>
        <v>#N/A</v>
      </c>
      <c r="H50" s="138" t="e">
        <f>NA()</f>
        <v>#N/A</v>
      </c>
      <c r="I50" s="138">
        <f>IF(ISNUMBER('実質公債費比率（分子）の構造'!M$53),'実質公債費比率（分子）の構造'!M$53,NA())</f>
        <v>148</v>
      </c>
      <c r="J50" s="138" t="e">
        <f>NA()</f>
        <v>#N/A</v>
      </c>
      <c r="K50" s="138" t="e">
        <f>NA()</f>
        <v>#N/A</v>
      </c>
      <c r="L50" s="138">
        <f>IF(ISNUMBER('実質公債費比率（分子）の構造'!N$53),'実質公債費比率（分子）の構造'!N$53,NA())</f>
        <v>222</v>
      </c>
      <c r="M50" s="138" t="e">
        <f>NA()</f>
        <v>#N/A</v>
      </c>
      <c r="N50" s="138" t="e">
        <f>NA()</f>
        <v>#N/A</v>
      </c>
      <c r="O50" s="138">
        <f>IF(ISNUMBER('実質公債費比率（分子）の構造'!O$53),'実質公債費比率（分子）の構造'!O$53,NA())</f>
        <v>254</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6251</v>
      </c>
      <c r="E56" s="137"/>
      <c r="F56" s="137"/>
      <c r="G56" s="137">
        <f>'将来負担比率（分子）の構造'!J$52</f>
        <v>6071</v>
      </c>
      <c r="H56" s="137"/>
      <c r="I56" s="137"/>
      <c r="J56" s="137">
        <f>'将来負担比率（分子）の構造'!K$52</f>
        <v>5874</v>
      </c>
      <c r="K56" s="137"/>
      <c r="L56" s="137"/>
      <c r="M56" s="137">
        <f>'将来負担比率（分子）の構造'!L$52</f>
        <v>5971</v>
      </c>
      <c r="N56" s="137"/>
      <c r="O56" s="137"/>
      <c r="P56" s="137">
        <f>'将来負担比率（分子）の構造'!M$52</f>
        <v>5827</v>
      </c>
    </row>
    <row r="57" spans="1:16" x14ac:dyDescent="0.15">
      <c r="A57" s="137" t="s">
        <v>36</v>
      </c>
      <c r="B57" s="137"/>
      <c r="C57" s="137"/>
      <c r="D57" s="137">
        <f>'将来負担比率（分子）の構造'!I$51</f>
        <v>332</v>
      </c>
      <c r="E57" s="137"/>
      <c r="F57" s="137"/>
      <c r="G57" s="137">
        <f>'将来負担比率（分子）の構造'!J$51</f>
        <v>268</v>
      </c>
      <c r="H57" s="137"/>
      <c r="I57" s="137"/>
      <c r="J57" s="137">
        <f>'将来負担比率（分子）の構造'!K$51</f>
        <v>198</v>
      </c>
      <c r="K57" s="137"/>
      <c r="L57" s="137"/>
      <c r="M57" s="137">
        <f>'将来負担比率（分子）の構造'!L$51</f>
        <v>175</v>
      </c>
      <c r="N57" s="137"/>
      <c r="O57" s="137"/>
      <c r="P57" s="137">
        <f>'将来負担比率（分子）の構造'!M$51</f>
        <v>148</v>
      </c>
    </row>
    <row r="58" spans="1:16" x14ac:dyDescent="0.15">
      <c r="A58" s="137" t="s">
        <v>35</v>
      </c>
      <c r="B58" s="137"/>
      <c r="C58" s="137"/>
      <c r="D58" s="137">
        <f>'将来負担比率（分子）の構造'!I$50</f>
        <v>5038</v>
      </c>
      <c r="E58" s="137"/>
      <c r="F58" s="137"/>
      <c r="G58" s="137">
        <f>'将来負担比率（分子）の構造'!J$50</f>
        <v>5413</v>
      </c>
      <c r="H58" s="137"/>
      <c r="I58" s="137"/>
      <c r="J58" s="137">
        <f>'将来負担比率（分子）の構造'!K$50</f>
        <v>5689</v>
      </c>
      <c r="K58" s="137"/>
      <c r="L58" s="137"/>
      <c r="M58" s="137">
        <f>'将来負担比率（分子）の構造'!L$50</f>
        <v>5903</v>
      </c>
      <c r="N58" s="137"/>
      <c r="O58" s="137"/>
      <c r="P58" s="137">
        <f>'将来負担比率（分子）の構造'!M$50</f>
        <v>6174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6</v>
      </c>
      <c r="C61" s="137"/>
      <c r="D61" s="137"/>
      <c r="E61" s="137">
        <f>'将来負担比率（分子）の構造'!J$46</f>
        <v>6</v>
      </c>
      <c r="F61" s="137"/>
      <c r="G61" s="137"/>
      <c r="H61" s="137">
        <f>'将来負担比率（分子）の構造'!K$46</f>
        <v>5</v>
      </c>
      <c r="I61" s="137"/>
      <c r="J61" s="137"/>
      <c r="K61" s="137">
        <f>'将来負担比率（分子）の構造'!L$46</f>
        <v>5</v>
      </c>
      <c r="L61" s="137"/>
      <c r="M61" s="137"/>
      <c r="N61" s="137">
        <f>'将来負担比率（分子）の構造'!M$46</f>
        <v>4</v>
      </c>
      <c r="O61" s="137"/>
      <c r="P61" s="137"/>
    </row>
    <row r="62" spans="1:16" x14ac:dyDescent="0.15">
      <c r="A62" s="137" t="s">
        <v>29</v>
      </c>
      <c r="B62" s="137">
        <f>'将来負担比率（分子）の構造'!I$45</f>
        <v>826</v>
      </c>
      <c r="C62" s="137"/>
      <c r="D62" s="137"/>
      <c r="E62" s="137">
        <f>'将来負担比率（分子）の構造'!J$45</f>
        <v>844</v>
      </c>
      <c r="F62" s="137"/>
      <c r="G62" s="137"/>
      <c r="H62" s="137">
        <f>'将来負担比率（分子）の構造'!K$45</f>
        <v>806</v>
      </c>
      <c r="I62" s="137"/>
      <c r="J62" s="137"/>
      <c r="K62" s="137">
        <f>'将来負担比率（分子）の構造'!L$45</f>
        <v>725</v>
      </c>
      <c r="L62" s="137"/>
      <c r="M62" s="137"/>
      <c r="N62" s="137">
        <f>'将来負担比率（分子）の構造'!M$45</f>
        <v>727</v>
      </c>
      <c r="O62" s="137"/>
      <c r="P62" s="137"/>
    </row>
    <row r="63" spans="1:16" x14ac:dyDescent="0.15">
      <c r="A63" s="137" t="s">
        <v>28</v>
      </c>
      <c r="B63" s="137" t="str">
        <f>'将来負担比率（分子）の構造'!I$44</f>
        <v>-</v>
      </c>
      <c r="C63" s="137"/>
      <c r="D63" s="137"/>
      <c r="E63" s="137" t="str">
        <f>'将来負担比率（分子）の構造'!J$44</f>
        <v>-</v>
      </c>
      <c r="F63" s="137"/>
      <c r="G63" s="137"/>
      <c r="H63" s="137" t="str">
        <f>'将来負担比率（分子）の構造'!K$44</f>
        <v>-</v>
      </c>
      <c r="I63" s="137"/>
      <c r="J63" s="137"/>
      <c r="K63" s="137" t="str">
        <f>'将来負担比率（分子）の構造'!L$44</f>
        <v>-</v>
      </c>
      <c r="L63" s="137"/>
      <c r="M63" s="137"/>
      <c r="N63" s="137" t="str">
        <f>'将来負担比率（分子）の構造'!M$44</f>
        <v>-</v>
      </c>
      <c r="O63" s="137"/>
      <c r="P63" s="137"/>
    </row>
    <row r="64" spans="1:16" x14ac:dyDescent="0.15">
      <c r="A64" s="137" t="s">
        <v>27</v>
      </c>
      <c r="B64" s="137">
        <f>'将来負担比率（分子）の構造'!I$43</f>
        <v>4253</v>
      </c>
      <c r="C64" s="137"/>
      <c r="D64" s="137"/>
      <c r="E64" s="137">
        <f>'将来負担比率（分子）の構造'!J$43</f>
        <v>3988</v>
      </c>
      <c r="F64" s="137"/>
      <c r="G64" s="137"/>
      <c r="H64" s="137">
        <f>'将来負担比率（分子）の構造'!K$43</f>
        <v>3848</v>
      </c>
      <c r="I64" s="137"/>
      <c r="J64" s="137"/>
      <c r="K64" s="137">
        <f>'将来負担比率（分子）の構造'!L$43</f>
        <v>3661</v>
      </c>
      <c r="L64" s="137"/>
      <c r="M64" s="137"/>
      <c r="N64" s="137">
        <f>'将来負担比率（分子）の構造'!M$43</f>
        <v>3536</v>
      </c>
      <c r="O64" s="137"/>
      <c r="P64" s="137"/>
    </row>
    <row r="65" spans="1:16" x14ac:dyDescent="0.15">
      <c r="A65" s="137" t="s">
        <v>26</v>
      </c>
      <c r="B65" s="137" t="str">
        <f>'将来負担比率（分子）の構造'!I$42</f>
        <v>-</v>
      </c>
      <c r="C65" s="137"/>
      <c r="D65" s="137"/>
      <c r="E65" s="137" t="str">
        <f>'将来負担比率（分子）の構造'!J$42</f>
        <v>-</v>
      </c>
      <c r="F65" s="137"/>
      <c r="G65" s="137"/>
      <c r="H65" s="137" t="str">
        <f>'将来負担比率（分子）の構造'!K$42</f>
        <v>-</v>
      </c>
      <c r="I65" s="137"/>
      <c r="J65" s="137"/>
      <c r="K65" s="137" t="str">
        <f>'将来負担比率（分子）の構造'!L$42</f>
        <v>-</v>
      </c>
      <c r="L65" s="137"/>
      <c r="M65" s="137"/>
      <c r="N65" s="137" t="str">
        <f>'将来負担比率（分子）の構造'!M$42</f>
        <v>-</v>
      </c>
      <c r="O65" s="137"/>
      <c r="P65" s="137"/>
    </row>
    <row r="66" spans="1:16" x14ac:dyDescent="0.15">
      <c r="A66" s="137" t="s">
        <v>25</v>
      </c>
      <c r="B66" s="137">
        <f>'将来負担比率（分子）の構造'!I$41</f>
        <v>4719</v>
      </c>
      <c r="C66" s="137"/>
      <c r="D66" s="137"/>
      <c r="E66" s="137">
        <f>'将来負担比率（分子）の構造'!J$41</f>
        <v>4665</v>
      </c>
      <c r="F66" s="137"/>
      <c r="G66" s="137"/>
      <c r="H66" s="137">
        <f>'将来負担比率（分子）の構造'!K$41</f>
        <v>4529</v>
      </c>
      <c r="I66" s="137"/>
      <c r="J66" s="137"/>
      <c r="K66" s="137">
        <f>'将来負担比率（分子）の構造'!L$41</f>
        <v>4591</v>
      </c>
      <c r="L66" s="137"/>
      <c r="M66" s="137"/>
      <c r="N66" s="137">
        <f>'将来負担比率（分子）の構造'!M$41</f>
        <v>4876</v>
      </c>
      <c r="O66" s="137"/>
      <c r="P66" s="137"/>
    </row>
    <row r="67" spans="1:16" x14ac:dyDescent="0.15">
      <c r="A67" s="137" t="s">
        <v>63</v>
      </c>
      <c r="B67" s="137" t="e">
        <f>NA()</f>
        <v>#N/A</v>
      </c>
      <c r="C67" s="137">
        <f>IF(ISNUMBER('将来負担比率（分子）の構造'!I$53), IF('将来負担比率（分子）の構造'!I$53 &lt; 0, 0, '将来負担比率（分子）の構造'!I$53), NA())</f>
        <v>0</v>
      </c>
      <c r="D67" s="137" t="e">
        <f>NA()</f>
        <v>#N/A</v>
      </c>
      <c r="E67" s="137" t="e">
        <f>NA()</f>
        <v>#N/A</v>
      </c>
      <c r="F67" s="137">
        <f>IF(ISNUMBER('将来負担比率（分子）の構造'!J$53), IF('将来負担比率（分子）の構造'!J$53 &lt; 0, 0, '将来負担比率（分子）の構造'!J$53), NA())</f>
        <v>0</v>
      </c>
      <c r="G67" s="137" t="e">
        <f>NA()</f>
        <v>#N/A</v>
      </c>
      <c r="H67" s="137" t="e">
        <f>NA()</f>
        <v>#N/A</v>
      </c>
      <c r="I67" s="137">
        <f>IF(ISNUMBER('将来負担比率（分子）の構造'!K$53), IF('将来負担比率（分子）の構造'!K$53 &lt; 0, 0, '将来負担比率（分子）の構造'!K$53), NA())</f>
        <v>0</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topLeftCell="AN1" workbookViewId="0">
      <selection activeCell="BG39" sqref="BG39:BU41"/>
    </sheetView>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195</v>
      </c>
      <c r="DI1" s="572"/>
      <c r="DJ1" s="572"/>
      <c r="DK1" s="572"/>
      <c r="DL1" s="572"/>
      <c r="DM1" s="572"/>
      <c r="DN1" s="573"/>
      <c r="DP1" s="571" t="s">
        <v>196</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198</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199</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200</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201</v>
      </c>
      <c r="S4" s="575"/>
      <c r="T4" s="575"/>
      <c r="U4" s="575"/>
      <c r="V4" s="575"/>
      <c r="W4" s="575"/>
      <c r="X4" s="575"/>
      <c r="Y4" s="576"/>
      <c r="Z4" s="574" t="s">
        <v>202</v>
      </c>
      <c r="AA4" s="575"/>
      <c r="AB4" s="575"/>
      <c r="AC4" s="576"/>
      <c r="AD4" s="574" t="s">
        <v>203</v>
      </c>
      <c r="AE4" s="575"/>
      <c r="AF4" s="575"/>
      <c r="AG4" s="575"/>
      <c r="AH4" s="575"/>
      <c r="AI4" s="575"/>
      <c r="AJ4" s="575"/>
      <c r="AK4" s="576"/>
      <c r="AL4" s="574" t="s">
        <v>202</v>
      </c>
      <c r="AM4" s="575"/>
      <c r="AN4" s="575"/>
      <c r="AO4" s="576"/>
      <c r="AP4" s="580" t="s">
        <v>204</v>
      </c>
      <c r="AQ4" s="580"/>
      <c r="AR4" s="580"/>
      <c r="AS4" s="580"/>
      <c r="AT4" s="580"/>
      <c r="AU4" s="580"/>
      <c r="AV4" s="580"/>
      <c r="AW4" s="580"/>
      <c r="AX4" s="580"/>
      <c r="AY4" s="580"/>
      <c r="AZ4" s="580"/>
      <c r="BA4" s="580"/>
      <c r="BB4" s="580"/>
      <c r="BC4" s="580"/>
      <c r="BD4" s="580"/>
      <c r="BE4" s="580"/>
      <c r="BF4" s="580"/>
      <c r="BG4" s="580" t="s">
        <v>205</v>
      </c>
      <c r="BH4" s="580"/>
      <c r="BI4" s="580"/>
      <c r="BJ4" s="580"/>
      <c r="BK4" s="580"/>
      <c r="BL4" s="580"/>
      <c r="BM4" s="580"/>
      <c r="BN4" s="580"/>
      <c r="BO4" s="580" t="s">
        <v>202</v>
      </c>
      <c r="BP4" s="580"/>
      <c r="BQ4" s="580"/>
      <c r="BR4" s="580"/>
      <c r="BS4" s="580" t="s">
        <v>206</v>
      </c>
      <c r="BT4" s="580"/>
      <c r="BU4" s="580"/>
      <c r="BV4" s="580"/>
      <c r="BW4" s="580"/>
      <c r="BX4" s="580"/>
      <c r="BY4" s="580"/>
      <c r="BZ4" s="580"/>
      <c r="CA4" s="580"/>
      <c r="CB4" s="580"/>
      <c r="CD4" s="577" t="s">
        <v>207</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208</v>
      </c>
      <c r="C5" s="582"/>
      <c r="D5" s="582"/>
      <c r="E5" s="582"/>
      <c r="F5" s="582"/>
      <c r="G5" s="582"/>
      <c r="H5" s="582"/>
      <c r="I5" s="582"/>
      <c r="J5" s="582"/>
      <c r="K5" s="582"/>
      <c r="L5" s="582"/>
      <c r="M5" s="582"/>
      <c r="N5" s="582"/>
      <c r="O5" s="582"/>
      <c r="P5" s="582"/>
      <c r="Q5" s="583"/>
      <c r="R5" s="584">
        <v>1556803</v>
      </c>
      <c r="S5" s="585"/>
      <c r="T5" s="585"/>
      <c r="U5" s="585"/>
      <c r="V5" s="585"/>
      <c r="W5" s="585"/>
      <c r="X5" s="585"/>
      <c r="Y5" s="586"/>
      <c r="Z5" s="587">
        <v>23.6</v>
      </c>
      <c r="AA5" s="587"/>
      <c r="AB5" s="587"/>
      <c r="AC5" s="587"/>
      <c r="AD5" s="588">
        <v>1556803</v>
      </c>
      <c r="AE5" s="588"/>
      <c r="AF5" s="588"/>
      <c r="AG5" s="588"/>
      <c r="AH5" s="588"/>
      <c r="AI5" s="588"/>
      <c r="AJ5" s="588"/>
      <c r="AK5" s="588"/>
      <c r="AL5" s="589">
        <v>46.8</v>
      </c>
      <c r="AM5" s="590"/>
      <c r="AN5" s="590"/>
      <c r="AO5" s="591"/>
      <c r="AP5" s="581" t="s">
        <v>209</v>
      </c>
      <c r="AQ5" s="582"/>
      <c r="AR5" s="582"/>
      <c r="AS5" s="582"/>
      <c r="AT5" s="582"/>
      <c r="AU5" s="582"/>
      <c r="AV5" s="582"/>
      <c r="AW5" s="582"/>
      <c r="AX5" s="582"/>
      <c r="AY5" s="582"/>
      <c r="AZ5" s="582"/>
      <c r="BA5" s="582"/>
      <c r="BB5" s="582"/>
      <c r="BC5" s="582"/>
      <c r="BD5" s="582"/>
      <c r="BE5" s="582"/>
      <c r="BF5" s="583"/>
      <c r="BG5" s="595">
        <v>1556803</v>
      </c>
      <c r="BH5" s="596"/>
      <c r="BI5" s="596"/>
      <c r="BJ5" s="596"/>
      <c r="BK5" s="596"/>
      <c r="BL5" s="596"/>
      <c r="BM5" s="596"/>
      <c r="BN5" s="597"/>
      <c r="BO5" s="598">
        <v>100</v>
      </c>
      <c r="BP5" s="598"/>
      <c r="BQ5" s="598"/>
      <c r="BR5" s="598"/>
      <c r="BS5" s="599" t="s">
        <v>210</v>
      </c>
      <c r="BT5" s="599"/>
      <c r="BU5" s="599"/>
      <c r="BV5" s="599"/>
      <c r="BW5" s="599"/>
      <c r="BX5" s="599"/>
      <c r="BY5" s="599"/>
      <c r="BZ5" s="599"/>
      <c r="CA5" s="599"/>
      <c r="CB5" s="603"/>
      <c r="CD5" s="577" t="s">
        <v>204</v>
      </c>
      <c r="CE5" s="578"/>
      <c r="CF5" s="578"/>
      <c r="CG5" s="578"/>
      <c r="CH5" s="578"/>
      <c r="CI5" s="578"/>
      <c r="CJ5" s="578"/>
      <c r="CK5" s="578"/>
      <c r="CL5" s="578"/>
      <c r="CM5" s="578"/>
      <c r="CN5" s="578"/>
      <c r="CO5" s="578"/>
      <c r="CP5" s="578"/>
      <c r="CQ5" s="579"/>
      <c r="CR5" s="577" t="s">
        <v>211</v>
      </c>
      <c r="CS5" s="578"/>
      <c r="CT5" s="578"/>
      <c r="CU5" s="578"/>
      <c r="CV5" s="578"/>
      <c r="CW5" s="578"/>
      <c r="CX5" s="578"/>
      <c r="CY5" s="579"/>
      <c r="CZ5" s="577" t="s">
        <v>202</v>
      </c>
      <c r="DA5" s="578"/>
      <c r="DB5" s="578"/>
      <c r="DC5" s="579"/>
      <c r="DD5" s="577" t="s">
        <v>212</v>
      </c>
      <c r="DE5" s="578"/>
      <c r="DF5" s="578"/>
      <c r="DG5" s="578"/>
      <c r="DH5" s="578"/>
      <c r="DI5" s="578"/>
      <c r="DJ5" s="578"/>
      <c r="DK5" s="578"/>
      <c r="DL5" s="578"/>
      <c r="DM5" s="578"/>
      <c r="DN5" s="578"/>
      <c r="DO5" s="578"/>
      <c r="DP5" s="579"/>
      <c r="DQ5" s="577" t="s">
        <v>213</v>
      </c>
      <c r="DR5" s="578"/>
      <c r="DS5" s="578"/>
      <c r="DT5" s="578"/>
      <c r="DU5" s="578"/>
      <c r="DV5" s="578"/>
      <c r="DW5" s="578"/>
      <c r="DX5" s="578"/>
      <c r="DY5" s="578"/>
      <c r="DZ5" s="578"/>
      <c r="EA5" s="578"/>
      <c r="EB5" s="578"/>
      <c r="EC5" s="579"/>
    </row>
    <row r="6" spans="2:143" ht="11.25" customHeight="1" x14ac:dyDescent="0.15">
      <c r="B6" s="592" t="s">
        <v>214</v>
      </c>
      <c r="C6" s="593"/>
      <c r="D6" s="593"/>
      <c r="E6" s="593"/>
      <c r="F6" s="593"/>
      <c r="G6" s="593"/>
      <c r="H6" s="593"/>
      <c r="I6" s="593"/>
      <c r="J6" s="593"/>
      <c r="K6" s="593"/>
      <c r="L6" s="593"/>
      <c r="M6" s="593"/>
      <c r="N6" s="593"/>
      <c r="O6" s="593"/>
      <c r="P6" s="593"/>
      <c r="Q6" s="594"/>
      <c r="R6" s="595">
        <v>52567</v>
      </c>
      <c r="S6" s="596"/>
      <c r="T6" s="596"/>
      <c r="U6" s="596"/>
      <c r="V6" s="596"/>
      <c r="W6" s="596"/>
      <c r="X6" s="596"/>
      <c r="Y6" s="597"/>
      <c r="Z6" s="598">
        <v>0.8</v>
      </c>
      <c r="AA6" s="598"/>
      <c r="AB6" s="598"/>
      <c r="AC6" s="598"/>
      <c r="AD6" s="599">
        <v>52567</v>
      </c>
      <c r="AE6" s="599"/>
      <c r="AF6" s="599"/>
      <c r="AG6" s="599"/>
      <c r="AH6" s="599"/>
      <c r="AI6" s="599"/>
      <c r="AJ6" s="599"/>
      <c r="AK6" s="599"/>
      <c r="AL6" s="600">
        <v>1.6</v>
      </c>
      <c r="AM6" s="601"/>
      <c r="AN6" s="601"/>
      <c r="AO6" s="602"/>
      <c r="AP6" s="592" t="s">
        <v>215</v>
      </c>
      <c r="AQ6" s="593"/>
      <c r="AR6" s="593"/>
      <c r="AS6" s="593"/>
      <c r="AT6" s="593"/>
      <c r="AU6" s="593"/>
      <c r="AV6" s="593"/>
      <c r="AW6" s="593"/>
      <c r="AX6" s="593"/>
      <c r="AY6" s="593"/>
      <c r="AZ6" s="593"/>
      <c r="BA6" s="593"/>
      <c r="BB6" s="593"/>
      <c r="BC6" s="593"/>
      <c r="BD6" s="593"/>
      <c r="BE6" s="593"/>
      <c r="BF6" s="594"/>
      <c r="BG6" s="595">
        <v>1556803</v>
      </c>
      <c r="BH6" s="596"/>
      <c r="BI6" s="596"/>
      <c r="BJ6" s="596"/>
      <c r="BK6" s="596"/>
      <c r="BL6" s="596"/>
      <c r="BM6" s="596"/>
      <c r="BN6" s="597"/>
      <c r="BO6" s="598">
        <v>100</v>
      </c>
      <c r="BP6" s="598"/>
      <c r="BQ6" s="598"/>
      <c r="BR6" s="598"/>
      <c r="BS6" s="599" t="s">
        <v>210</v>
      </c>
      <c r="BT6" s="599"/>
      <c r="BU6" s="599"/>
      <c r="BV6" s="599"/>
      <c r="BW6" s="599"/>
      <c r="BX6" s="599"/>
      <c r="BY6" s="599"/>
      <c r="BZ6" s="599"/>
      <c r="CA6" s="599"/>
      <c r="CB6" s="603"/>
      <c r="CD6" s="606" t="s">
        <v>216</v>
      </c>
      <c r="CE6" s="607"/>
      <c r="CF6" s="607"/>
      <c r="CG6" s="607"/>
      <c r="CH6" s="607"/>
      <c r="CI6" s="607"/>
      <c r="CJ6" s="607"/>
      <c r="CK6" s="607"/>
      <c r="CL6" s="607"/>
      <c r="CM6" s="607"/>
      <c r="CN6" s="607"/>
      <c r="CO6" s="607"/>
      <c r="CP6" s="607"/>
      <c r="CQ6" s="608"/>
      <c r="CR6" s="595">
        <v>79779</v>
      </c>
      <c r="CS6" s="596"/>
      <c r="CT6" s="596"/>
      <c r="CU6" s="596"/>
      <c r="CV6" s="596"/>
      <c r="CW6" s="596"/>
      <c r="CX6" s="596"/>
      <c r="CY6" s="597"/>
      <c r="CZ6" s="598">
        <v>1.3</v>
      </c>
      <c r="DA6" s="598"/>
      <c r="DB6" s="598"/>
      <c r="DC6" s="598"/>
      <c r="DD6" s="604" t="s">
        <v>210</v>
      </c>
      <c r="DE6" s="596"/>
      <c r="DF6" s="596"/>
      <c r="DG6" s="596"/>
      <c r="DH6" s="596"/>
      <c r="DI6" s="596"/>
      <c r="DJ6" s="596"/>
      <c r="DK6" s="596"/>
      <c r="DL6" s="596"/>
      <c r="DM6" s="596"/>
      <c r="DN6" s="596"/>
      <c r="DO6" s="596"/>
      <c r="DP6" s="597"/>
      <c r="DQ6" s="604">
        <v>79714</v>
      </c>
      <c r="DR6" s="596"/>
      <c r="DS6" s="596"/>
      <c r="DT6" s="596"/>
      <c r="DU6" s="596"/>
      <c r="DV6" s="596"/>
      <c r="DW6" s="596"/>
      <c r="DX6" s="596"/>
      <c r="DY6" s="596"/>
      <c r="DZ6" s="596"/>
      <c r="EA6" s="596"/>
      <c r="EB6" s="596"/>
      <c r="EC6" s="605"/>
    </row>
    <row r="7" spans="2:143" ht="11.25" customHeight="1" x14ac:dyDescent="0.15">
      <c r="B7" s="592" t="s">
        <v>217</v>
      </c>
      <c r="C7" s="593"/>
      <c r="D7" s="593"/>
      <c r="E7" s="593"/>
      <c r="F7" s="593"/>
      <c r="G7" s="593"/>
      <c r="H7" s="593"/>
      <c r="I7" s="593"/>
      <c r="J7" s="593"/>
      <c r="K7" s="593"/>
      <c r="L7" s="593"/>
      <c r="M7" s="593"/>
      <c r="N7" s="593"/>
      <c r="O7" s="593"/>
      <c r="P7" s="593"/>
      <c r="Q7" s="594"/>
      <c r="R7" s="595">
        <v>1413</v>
      </c>
      <c r="S7" s="596"/>
      <c r="T7" s="596"/>
      <c r="U7" s="596"/>
      <c r="V7" s="596"/>
      <c r="W7" s="596"/>
      <c r="X7" s="596"/>
      <c r="Y7" s="597"/>
      <c r="Z7" s="598">
        <v>0</v>
      </c>
      <c r="AA7" s="598"/>
      <c r="AB7" s="598"/>
      <c r="AC7" s="598"/>
      <c r="AD7" s="599">
        <v>1413</v>
      </c>
      <c r="AE7" s="599"/>
      <c r="AF7" s="599"/>
      <c r="AG7" s="599"/>
      <c r="AH7" s="599"/>
      <c r="AI7" s="599"/>
      <c r="AJ7" s="599"/>
      <c r="AK7" s="599"/>
      <c r="AL7" s="600">
        <v>0</v>
      </c>
      <c r="AM7" s="601"/>
      <c r="AN7" s="601"/>
      <c r="AO7" s="602"/>
      <c r="AP7" s="592" t="s">
        <v>218</v>
      </c>
      <c r="AQ7" s="593"/>
      <c r="AR7" s="593"/>
      <c r="AS7" s="593"/>
      <c r="AT7" s="593"/>
      <c r="AU7" s="593"/>
      <c r="AV7" s="593"/>
      <c r="AW7" s="593"/>
      <c r="AX7" s="593"/>
      <c r="AY7" s="593"/>
      <c r="AZ7" s="593"/>
      <c r="BA7" s="593"/>
      <c r="BB7" s="593"/>
      <c r="BC7" s="593"/>
      <c r="BD7" s="593"/>
      <c r="BE7" s="593"/>
      <c r="BF7" s="594"/>
      <c r="BG7" s="595">
        <v>708798</v>
      </c>
      <c r="BH7" s="596"/>
      <c r="BI7" s="596"/>
      <c r="BJ7" s="596"/>
      <c r="BK7" s="596"/>
      <c r="BL7" s="596"/>
      <c r="BM7" s="596"/>
      <c r="BN7" s="597"/>
      <c r="BO7" s="598">
        <v>45.5</v>
      </c>
      <c r="BP7" s="598"/>
      <c r="BQ7" s="598"/>
      <c r="BR7" s="598"/>
      <c r="BS7" s="599" t="s">
        <v>210</v>
      </c>
      <c r="BT7" s="599"/>
      <c r="BU7" s="599"/>
      <c r="BV7" s="599"/>
      <c r="BW7" s="599"/>
      <c r="BX7" s="599"/>
      <c r="BY7" s="599"/>
      <c r="BZ7" s="599"/>
      <c r="CA7" s="599"/>
      <c r="CB7" s="603"/>
      <c r="CD7" s="609" t="s">
        <v>219</v>
      </c>
      <c r="CE7" s="610"/>
      <c r="CF7" s="610"/>
      <c r="CG7" s="610"/>
      <c r="CH7" s="610"/>
      <c r="CI7" s="610"/>
      <c r="CJ7" s="610"/>
      <c r="CK7" s="610"/>
      <c r="CL7" s="610"/>
      <c r="CM7" s="610"/>
      <c r="CN7" s="610"/>
      <c r="CO7" s="610"/>
      <c r="CP7" s="610"/>
      <c r="CQ7" s="611"/>
      <c r="CR7" s="595">
        <v>1058612</v>
      </c>
      <c r="CS7" s="596"/>
      <c r="CT7" s="596"/>
      <c r="CU7" s="596"/>
      <c r="CV7" s="596"/>
      <c r="CW7" s="596"/>
      <c r="CX7" s="596"/>
      <c r="CY7" s="597"/>
      <c r="CZ7" s="598">
        <v>16.600000000000001</v>
      </c>
      <c r="DA7" s="598"/>
      <c r="DB7" s="598"/>
      <c r="DC7" s="598"/>
      <c r="DD7" s="604">
        <v>45987</v>
      </c>
      <c r="DE7" s="596"/>
      <c r="DF7" s="596"/>
      <c r="DG7" s="596"/>
      <c r="DH7" s="596"/>
      <c r="DI7" s="596"/>
      <c r="DJ7" s="596"/>
      <c r="DK7" s="596"/>
      <c r="DL7" s="596"/>
      <c r="DM7" s="596"/>
      <c r="DN7" s="596"/>
      <c r="DO7" s="596"/>
      <c r="DP7" s="597"/>
      <c r="DQ7" s="604">
        <v>887142</v>
      </c>
      <c r="DR7" s="596"/>
      <c r="DS7" s="596"/>
      <c r="DT7" s="596"/>
      <c r="DU7" s="596"/>
      <c r="DV7" s="596"/>
      <c r="DW7" s="596"/>
      <c r="DX7" s="596"/>
      <c r="DY7" s="596"/>
      <c r="DZ7" s="596"/>
      <c r="EA7" s="596"/>
      <c r="EB7" s="596"/>
      <c r="EC7" s="605"/>
    </row>
    <row r="8" spans="2:143" ht="11.25" customHeight="1" x14ac:dyDescent="0.15">
      <c r="B8" s="592" t="s">
        <v>220</v>
      </c>
      <c r="C8" s="593"/>
      <c r="D8" s="593"/>
      <c r="E8" s="593"/>
      <c r="F8" s="593"/>
      <c r="G8" s="593"/>
      <c r="H8" s="593"/>
      <c r="I8" s="593"/>
      <c r="J8" s="593"/>
      <c r="K8" s="593"/>
      <c r="L8" s="593"/>
      <c r="M8" s="593"/>
      <c r="N8" s="593"/>
      <c r="O8" s="593"/>
      <c r="P8" s="593"/>
      <c r="Q8" s="594"/>
      <c r="R8" s="595">
        <v>2842</v>
      </c>
      <c r="S8" s="596"/>
      <c r="T8" s="596"/>
      <c r="U8" s="596"/>
      <c r="V8" s="596"/>
      <c r="W8" s="596"/>
      <c r="X8" s="596"/>
      <c r="Y8" s="597"/>
      <c r="Z8" s="598">
        <v>0</v>
      </c>
      <c r="AA8" s="598"/>
      <c r="AB8" s="598"/>
      <c r="AC8" s="598"/>
      <c r="AD8" s="599">
        <v>2842</v>
      </c>
      <c r="AE8" s="599"/>
      <c r="AF8" s="599"/>
      <c r="AG8" s="599"/>
      <c r="AH8" s="599"/>
      <c r="AI8" s="599"/>
      <c r="AJ8" s="599"/>
      <c r="AK8" s="599"/>
      <c r="AL8" s="600">
        <v>0.1</v>
      </c>
      <c r="AM8" s="601"/>
      <c r="AN8" s="601"/>
      <c r="AO8" s="602"/>
      <c r="AP8" s="592" t="s">
        <v>221</v>
      </c>
      <c r="AQ8" s="593"/>
      <c r="AR8" s="593"/>
      <c r="AS8" s="593"/>
      <c r="AT8" s="593"/>
      <c r="AU8" s="593"/>
      <c r="AV8" s="593"/>
      <c r="AW8" s="593"/>
      <c r="AX8" s="593"/>
      <c r="AY8" s="593"/>
      <c r="AZ8" s="593"/>
      <c r="BA8" s="593"/>
      <c r="BB8" s="593"/>
      <c r="BC8" s="593"/>
      <c r="BD8" s="593"/>
      <c r="BE8" s="593"/>
      <c r="BF8" s="594"/>
      <c r="BG8" s="595">
        <v>22505</v>
      </c>
      <c r="BH8" s="596"/>
      <c r="BI8" s="596"/>
      <c r="BJ8" s="596"/>
      <c r="BK8" s="596"/>
      <c r="BL8" s="596"/>
      <c r="BM8" s="596"/>
      <c r="BN8" s="597"/>
      <c r="BO8" s="598">
        <v>1.4</v>
      </c>
      <c r="BP8" s="598"/>
      <c r="BQ8" s="598"/>
      <c r="BR8" s="598"/>
      <c r="BS8" s="604" t="s">
        <v>111</v>
      </c>
      <c r="BT8" s="596"/>
      <c r="BU8" s="596"/>
      <c r="BV8" s="596"/>
      <c r="BW8" s="596"/>
      <c r="BX8" s="596"/>
      <c r="BY8" s="596"/>
      <c r="BZ8" s="596"/>
      <c r="CA8" s="596"/>
      <c r="CB8" s="605"/>
      <c r="CD8" s="609" t="s">
        <v>222</v>
      </c>
      <c r="CE8" s="610"/>
      <c r="CF8" s="610"/>
      <c r="CG8" s="610"/>
      <c r="CH8" s="610"/>
      <c r="CI8" s="610"/>
      <c r="CJ8" s="610"/>
      <c r="CK8" s="610"/>
      <c r="CL8" s="610"/>
      <c r="CM8" s="610"/>
      <c r="CN8" s="610"/>
      <c r="CO8" s="610"/>
      <c r="CP8" s="610"/>
      <c r="CQ8" s="611"/>
      <c r="CR8" s="595">
        <v>1818756</v>
      </c>
      <c r="CS8" s="596"/>
      <c r="CT8" s="596"/>
      <c r="CU8" s="596"/>
      <c r="CV8" s="596"/>
      <c r="CW8" s="596"/>
      <c r="CX8" s="596"/>
      <c r="CY8" s="597"/>
      <c r="CZ8" s="598">
        <v>28.5</v>
      </c>
      <c r="DA8" s="598"/>
      <c r="DB8" s="598"/>
      <c r="DC8" s="598"/>
      <c r="DD8" s="604">
        <v>32000</v>
      </c>
      <c r="DE8" s="596"/>
      <c r="DF8" s="596"/>
      <c r="DG8" s="596"/>
      <c r="DH8" s="596"/>
      <c r="DI8" s="596"/>
      <c r="DJ8" s="596"/>
      <c r="DK8" s="596"/>
      <c r="DL8" s="596"/>
      <c r="DM8" s="596"/>
      <c r="DN8" s="596"/>
      <c r="DO8" s="596"/>
      <c r="DP8" s="597"/>
      <c r="DQ8" s="604">
        <v>827823</v>
      </c>
      <c r="DR8" s="596"/>
      <c r="DS8" s="596"/>
      <c r="DT8" s="596"/>
      <c r="DU8" s="596"/>
      <c r="DV8" s="596"/>
      <c r="DW8" s="596"/>
      <c r="DX8" s="596"/>
      <c r="DY8" s="596"/>
      <c r="DZ8" s="596"/>
      <c r="EA8" s="596"/>
      <c r="EB8" s="596"/>
      <c r="EC8" s="605"/>
    </row>
    <row r="9" spans="2:143" ht="11.25" customHeight="1" x14ac:dyDescent="0.15">
      <c r="B9" s="592" t="s">
        <v>223</v>
      </c>
      <c r="C9" s="593"/>
      <c r="D9" s="593"/>
      <c r="E9" s="593"/>
      <c r="F9" s="593"/>
      <c r="G9" s="593"/>
      <c r="H9" s="593"/>
      <c r="I9" s="593"/>
      <c r="J9" s="593"/>
      <c r="K9" s="593"/>
      <c r="L9" s="593"/>
      <c r="M9" s="593"/>
      <c r="N9" s="593"/>
      <c r="O9" s="593"/>
      <c r="P9" s="593"/>
      <c r="Q9" s="594"/>
      <c r="R9" s="595">
        <v>1664</v>
      </c>
      <c r="S9" s="596"/>
      <c r="T9" s="596"/>
      <c r="U9" s="596"/>
      <c r="V9" s="596"/>
      <c r="W9" s="596"/>
      <c r="X9" s="596"/>
      <c r="Y9" s="597"/>
      <c r="Z9" s="598">
        <v>0</v>
      </c>
      <c r="AA9" s="598"/>
      <c r="AB9" s="598"/>
      <c r="AC9" s="598"/>
      <c r="AD9" s="599">
        <v>1664</v>
      </c>
      <c r="AE9" s="599"/>
      <c r="AF9" s="599"/>
      <c r="AG9" s="599"/>
      <c r="AH9" s="599"/>
      <c r="AI9" s="599"/>
      <c r="AJ9" s="599"/>
      <c r="AK9" s="599"/>
      <c r="AL9" s="600">
        <v>0.1</v>
      </c>
      <c r="AM9" s="601"/>
      <c r="AN9" s="601"/>
      <c r="AO9" s="602"/>
      <c r="AP9" s="592" t="s">
        <v>224</v>
      </c>
      <c r="AQ9" s="593"/>
      <c r="AR9" s="593"/>
      <c r="AS9" s="593"/>
      <c r="AT9" s="593"/>
      <c r="AU9" s="593"/>
      <c r="AV9" s="593"/>
      <c r="AW9" s="593"/>
      <c r="AX9" s="593"/>
      <c r="AY9" s="593"/>
      <c r="AZ9" s="593"/>
      <c r="BA9" s="593"/>
      <c r="BB9" s="593"/>
      <c r="BC9" s="593"/>
      <c r="BD9" s="593"/>
      <c r="BE9" s="593"/>
      <c r="BF9" s="594"/>
      <c r="BG9" s="595">
        <v>496561</v>
      </c>
      <c r="BH9" s="596"/>
      <c r="BI9" s="596"/>
      <c r="BJ9" s="596"/>
      <c r="BK9" s="596"/>
      <c r="BL9" s="596"/>
      <c r="BM9" s="596"/>
      <c r="BN9" s="597"/>
      <c r="BO9" s="598">
        <v>31.9</v>
      </c>
      <c r="BP9" s="598"/>
      <c r="BQ9" s="598"/>
      <c r="BR9" s="598"/>
      <c r="BS9" s="604" t="s">
        <v>111</v>
      </c>
      <c r="BT9" s="596"/>
      <c r="BU9" s="596"/>
      <c r="BV9" s="596"/>
      <c r="BW9" s="596"/>
      <c r="BX9" s="596"/>
      <c r="BY9" s="596"/>
      <c r="BZ9" s="596"/>
      <c r="CA9" s="596"/>
      <c r="CB9" s="605"/>
      <c r="CD9" s="609" t="s">
        <v>225</v>
      </c>
      <c r="CE9" s="610"/>
      <c r="CF9" s="610"/>
      <c r="CG9" s="610"/>
      <c r="CH9" s="610"/>
      <c r="CI9" s="610"/>
      <c r="CJ9" s="610"/>
      <c r="CK9" s="610"/>
      <c r="CL9" s="610"/>
      <c r="CM9" s="610"/>
      <c r="CN9" s="610"/>
      <c r="CO9" s="610"/>
      <c r="CP9" s="610"/>
      <c r="CQ9" s="611"/>
      <c r="CR9" s="595">
        <v>464142</v>
      </c>
      <c r="CS9" s="596"/>
      <c r="CT9" s="596"/>
      <c r="CU9" s="596"/>
      <c r="CV9" s="596"/>
      <c r="CW9" s="596"/>
      <c r="CX9" s="596"/>
      <c r="CY9" s="597"/>
      <c r="CZ9" s="598">
        <v>7.3</v>
      </c>
      <c r="DA9" s="598"/>
      <c r="DB9" s="598"/>
      <c r="DC9" s="598"/>
      <c r="DD9" s="604">
        <v>43736</v>
      </c>
      <c r="DE9" s="596"/>
      <c r="DF9" s="596"/>
      <c r="DG9" s="596"/>
      <c r="DH9" s="596"/>
      <c r="DI9" s="596"/>
      <c r="DJ9" s="596"/>
      <c r="DK9" s="596"/>
      <c r="DL9" s="596"/>
      <c r="DM9" s="596"/>
      <c r="DN9" s="596"/>
      <c r="DO9" s="596"/>
      <c r="DP9" s="597"/>
      <c r="DQ9" s="604">
        <v>370605</v>
      </c>
      <c r="DR9" s="596"/>
      <c r="DS9" s="596"/>
      <c r="DT9" s="596"/>
      <c r="DU9" s="596"/>
      <c r="DV9" s="596"/>
      <c r="DW9" s="596"/>
      <c r="DX9" s="596"/>
      <c r="DY9" s="596"/>
      <c r="DZ9" s="596"/>
      <c r="EA9" s="596"/>
      <c r="EB9" s="596"/>
      <c r="EC9" s="605"/>
    </row>
    <row r="10" spans="2:143" ht="11.25" customHeight="1" x14ac:dyDescent="0.15">
      <c r="B10" s="592" t="s">
        <v>226</v>
      </c>
      <c r="C10" s="593"/>
      <c r="D10" s="593"/>
      <c r="E10" s="593"/>
      <c r="F10" s="593"/>
      <c r="G10" s="593"/>
      <c r="H10" s="593"/>
      <c r="I10" s="593"/>
      <c r="J10" s="593"/>
      <c r="K10" s="593"/>
      <c r="L10" s="593"/>
      <c r="M10" s="593"/>
      <c r="N10" s="593"/>
      <c r="O10" s="593"/>
      <c r="P10" s="593"/>
      <c r="Q10" s="594"/>
      <c r="R10" s="595">
        <v>231723</v>
      </c>
      <c r="S10" s="596"/>
      <c r="T10" s="596"/>
      <c r="U10" s="596"/>
      <c r="V10" s="596"/>
      <c r="W10" s="596"/>
      <c r="X10" s="596"/>
      <c r="Y10" s="597"/>
      <c r="Z10" s="598">
        <v>3.5</v>
      </c>
      <c r="AA10" s="598"/>
      <c r="AB10" s="598"/>
      <c r="AC10" s="598"/>
      <c r="AD10" s="599">
        <v>231723</v>
      </c>
      <c r="AE10" s="599"/>
      <c r="AF10" s="599"/>
      <c r="AG10" s="599"/>
      <c r="AH10" s="599"/>
      <c r="AI10" s="599"/>
      <c r="AJ10" s="599"/>
      <c r="AK10" s="599"/>
      <c r="AL10" s="600">
        <v>7</v>
      </c>
      <c r="AM10" s="601"/>
      <c r="AN10" s="601"/>
      <c r="AO10" s="602"/>
      <c r="AP10" s="592" t="s">
        <v>227</v>
      </c>
      <c r="AQ10" s="593"/>
      <c r="AR10" s="593"/>
      <c r="AS10" s="593"/>
      <c r="AT10" s="593"/>
      <c r="AU10" s="593"/>
      <c r="AV10" s="593"/>
      <c r="AW10" s="593"/>
      <c r="AX10" s="593"/>
      <c r="AY10" s="593"/>
      <c r="AZ10" s="593"/>
      <c r="BA10" s="593"/>
      <c r="BB10" s="593"/>
      <c r="BC10" s="593"/>
      <c r="BD10" s="593"/>
      <c r="BE10" s="593"/>
      <c r="BF10" s="594"/>
      <c r="BG10" s="595">
        <v>33107</v>
      </c>
      <c r="BH10" s="596"/>
      <c r="BI10" s="596"/>
      <c r="BJ10" s="596"/>
      <c r="BK10" s="596"/>
      <c r="BL10" s="596"/>
      <c r="BM10" s="596"/>
      <c r="BN10" s="597"/>
      <c r="BO10" s="598">
        <v>2.1</v>
      </c>
      <c r="BP10" s="598"/>
      <c r="BQ10" s="598"/>
      <c r="BR10" s="598"/>
      <c r="BS10" s="604" t="s">
        <v>111</v>
      </c>
      <c r="BT10" s="596"/>
      <c r="BU10" s="596"/>
      <c r="BV10" s="596"/>
      <c r="BW10" s="596"/>
      <c r="BX10" s="596"/>
      <c r="BY10" s="596"/>
      <c r="BZ10" s="596"/>
      <c r="CA10" s="596"/>
      <c r="CB10" s="605"/>
      <c r="CD10" s="609" t="s">
        <v>228</v>
      </c>
      <c r="CE10" s="610"/>
      <c r="CF10" s="610"/>
      <c r="CG10" s="610"/>
      <c r="CH10" s="610"/>
      <c r="CI10" s="610"/>
      <c r="CJ10" s="610"/>
      <c r="CK10" s="610"/>
      <c r="CL10" s="610"/>
      <c r="CM10" s="610"/>
      <c r="CN10" s="610"/>
      <c r="CO10" s="610"/>
      <c r="CP10" s="610"/>
      <c r="CQ10" s="611"/>
      <c r="CR10" s="595">
        <v>445</v>
      </c>
      <c r="CS10" s="596"/>
      <c r="CT10" s="596"/>
      <c r="CU10" s="596"/>
      <c r="CV10" s="596"/>
      <c r="CW10" s="596"/>
      <c r="CX10" s="596"/>
      <c r="CY10" s="597"/>
      <c r="CZ10" s="598">
        <v>0</v>
      </c>
      <c r="DA10" s="598"/>
      <c r="DB10" s="598"/>
      <c r="DC10" s="598"/>
      <c r="DD10" s="604" t="s">
        <v>111</v>
      </c>
      <c r="DE10" s="596"/>
      <c r="DF10" s="596"/>
      <c r="DG10" s="596"/>
      <c r="DH10" s="596"/>
      <c r="DI10" s="596"/>
      <c r="DJ10" s="596"/>
      <c r="DK10" s="596"/>
      <c r="DL10" s="596"/>
      <c r="DM10" s="596"/>
      <c r="DN10" s="596"/>
      <c r="DO10" s="596"/>
      <c r="DP10" s="597"/>
      <c r="DQ10" s="604">
        <v>445</v>
      </c>
      <c r="DR10" s="596"/>
      <c r="DS10" s="596"/>
      <c r="DT10" s="596"/>
      <c r="DU10" s="596"/>
      <c r="DV10" s="596"/>
      <c r="DW10" s="596"/>
      <c r="DX10" s="596"/>
      <c r="DY10" s="596"/>
      <c r="DZ10" s="596"/>
      <c r="EA10" s="596"/>
      <c r="EB10" s="596"/>
      <c r="EC10" s="605"/>
    </row>
    <row r="11" spans="2:143" ht="11.25" customHeight="1" x14ac:dyDescent="0.15">
      <c r="B11" s="592" t="s">
        <v>229</v>
      </c>
      <c r="C11" s="593"/>
      <c r="D11" s="593"/>
      <c r="E11" s="593"/>
      <c r="F11" s="593"/>
      <c r="G11" s="593"/>
      <c r="H11" s="593"/>
      <c r="I11" s="593"/>
      <c r="J11" s="593"/>
      <c r="K11" s="593"/>
      <c r="L11" s="593"/>
      <c r="M11" s="593"/>
      <c r="N11" s="593"/>
      <c r="O11" s="593"/>
      <c r="P11" s="593"/>
      <c r="Q11" s="594"/>
      <c r="R11" s="595" t="s">
        <v>111</v>
      </c>
      <c r="S11" s="596"/>
      <c r="T11" s="596"/>
      <c r="U11" s="596"/>
      <c r="V11" s="596"/>
      <c r="W11" s="596"/>
      <c r="X11" s="596"/>
      <c r="Y11" s="597"/>
      <c r="Z11" s="598" t="s">
        <v>111</v>
      </c>
      <c r="AA11" s="598"/>
      <c r="AB11" s="598"/>
      <c r="AC11" s="598"/>
      <c r="AD11" s="599" t="s">
        <v>111</v>
      </c>
      <c r="AE11" s="599"/>
      <c r="AF11" s="599"/>
      <c r="AG11" s="599"/>
      <c r="AH11" s="599"/>
      <c r="AI11" s="599"/>
      <c r="AJ11" s="599"/>
      <c r="AK11" s="599"/>
      <c r="AL11" s="600" t="s">
        <v>111</v>
      </c>
      <c r="AM11" s="601"/>
      <c r="AN11" s="601"/>
      <c r="AO11" s="602"/>
      <c r="AP11" s="592" t="s">
        <v>230</v>
      </c>
      <c r="AQ11" s="593"/>
      <c r="AR11" s="593"/>
      <c r="AS11" s="593"/>
      <c r="AT11" s="593"/>
      <c r="AU11" s="593"/>
      <c r="AV11" s="593"/>
      <c r="AW11" s="593"/>
      <c r="AX11" s="593"/>
      <c r="AY11" s="593"/>
      <c r="AZ11" s="593"/>
      <c r="BA11" s="593"/>
      <c r="BB11" s="593"/>
      <c r="BC11" s="593"/>
      <c r="BD11" s="593"/>
      <c r="BE11" s="593"/>
      <c r="BF11" s="594"/>
      <c r="BG11" s="595">
        <v>156625</v>
      </c>
      <c r="BH11" s="596"/>
      <c r="BI11" s="596"/>
      <c r="BJ11" s="596"/>
      <c r="BK11" s="596"/>
      <c r="BL11" s="596"/>
      <c r="BM11" s="596"/>
      <c r="BN11" s="597"/>
      <c r="BO11" s="598">
        <v>10.1</v>
      </c>
      <c r="BP11" s="598"/>
      <c r="BQ11" s="598"/>
      <c r="BR11" s="598"/>
      <c r="BS11" s="604" t="s">
        <v>111</v>
      </c>
      <c r="BT11" s="596"/>
      <c r="BU11" s="596"/>
      <c r="BV11" s="596"/>
      <c r="BW11" s="596"/>
      <c r="BX11" s="596"/>
      <c r="BY11" s="596"/>
      <c r="BZ11" s="596"/>
      <c r="CA11" s="596"/>
      <c r="CB11" s="605"/>
      <c r="CD11" s="609" t="s">
        <v>231</v>
      </c>
      <c r="CE11" s="610"/>
      <c r="CF11" s="610"/>
      <c r="CG11" s="610"/>
      <c r="CH11" s="610"/>
      <c r="CI11" s="610"/>
      <c r="CJ11" s="610"/>
      <c r="CK11" s="610"/>
      <c r="CL11" s="610"/>
      <c r="CM11" s="610"/>
      <c r="CN11" s="610"/>
      <c r="CO11" s="610"/>
      <c r="CP11" s="610"/>
      <c r="CQ11" s="611"/>
      <c r="CR11" s="595">
        <v>180515</v>
      </c>
      <c r="CS11" s="596"/>
      <c r="CT11" s="596"/>
      <c r="CU11" s="596"/>
      <c r="CV11" s="596"/>
      <c r="CW11" s="596"/>
      <c r="CX11" s="596"/>
      <c r="CY11" s="597"/>
      <c r="CZ11" s="598">
        <v>2.8</v>
      </c>
      <c r="DA11" s="598"/>
      <c r="DB11" s="598"/>
      <c r="DC11" s="598"/>
      <c r="DD11" s="604">
        <v>34056</v>
      </c>
      <c r="DE11" s="596"/>
      <c r="DF11" s="596"/>
      <c r="DG11" s="596"/>
      <c r="DH11" s="596"/>
      <c r="DI11" s="596"/>
      <c r="DJ11" s="596"/>
      <c r="DK11" s="596"/>
      <c r="DL11" s="596"/>
      <c r="DM11" s="596"/>
      <c r="DN11" s="596"/>
      <c r="DO11" s="596"/>
      <c r="DP11" s="597"/>
      <c r="DQ11" s="604">
        <v>131239</v>
      </c>
      <c r="DR11" s="596"/>
      <c r="DS11" s="596"/>
      <c r="DT11" s="596"/>
      <c r="DU11" s="596"/>
      <c r="DV11" s="596"/>
      <c r="DW11" s="596"/>
      <c r="DX11" s="596"/>
      <c r="DY11" s="596"/>
      <c r="DZ11" s="596"/>
      <c r="EA11" s="596"/>
      <c r="EB11" s="596"/>
      <c r="EC11" s="605"/>
    </row>
    <row r="12" spans="2:143" ht="11.25" customHeight="1" x14ac:dyDescent="0.15">
      <c r="B12" s="592" t="s">
        <v>232</v>
      </c>
      <c r="C12" s="593"/>
      <c r="D12" s="593"/>
      <c r="E12" s="593"/>
      <c r="F12" s="593"/>
      <c r="G12" s="593"/>
      <c r="H12" s="593"/>
      <c r="I12" s="593"/>
      <c r="J12" s="593"/>
      <c r="K12" s="593"/>
      <c r="L12" s="593"/>
      <c r="M12" s="593"/>
      <c r="N12" s="593"/>
      <c r="O12" s="593"/>
      <c r="P12" s="593"/>
      <c r="Q12" s="594"/>
      <c r="R12" s="595" t="s">
        <v>111</v>
      </c>
      <c r="S12" s="596"/>
      <c r="T12" s="596"/>
      <c r="U12" s="596"/>
      <c r="V12" s="596"/>
      <c r="W12" s="596"/>
      <c r="X12" s="596"/>
      <c r="Y12" s="597"/>
      <c r="Z12" s="598" t="s">
        <v>111</v>
      </c>
      <c r="AA12" s="598"/>
      <c r="AB12" s="598"/>
      <c r="AC12" s="598"/>
      <c r="AD12" s="599" t="s">
        <v>111</v>
      </c>
      <c r="AE12" s="599"/>
      <c r="AF12" s="599"/>
      <c r="AG12" s="599"/>
      <c r="AH12" s="599"/>
      <c r="AI12" s="599"/>
      <c r="AJ12" s="599"/>
      <c r="AK12" s="599"/>
      <c r="AL12" s="600" t="s">
        <v>111</v>
      </c>
      <c r="AM12" s="601"/>
      <c r="AN12" s="601"/>
      <c r="AO12" s="602"/>
      <c r="AP12" s="592" t="s">
        <v>233</v>
      </c>
      <c r="AQ12" s="593"/>
      <c r="AR12" s="593"/>
      <c r="AS12" s="593"/>
      <c r="AT12" s="593"/>
      <c r="AU12" s="593"/>
      <c r="AV12" s="593"/>
      <c r="AW12" s="593"/>
      <c r="AX12" s="593"/>
      <c r="AY12" s="593"/>
      <c r="AZ12" s="593"/>
      <c r="BA12" s="593"/>
      <c r="BB12" s="593"/>
      <c r="BC12" s="593"/>
      <c r="BD12" s="593"/>
      <c r="BE12" s="593"/>
      <c r="BF12" s="594"/>
      <c r="BG12" s="595">
        <v>684022</v>
      </c>
      <c r="BH12" s="596"/>
      <c r="BI12" s="596"/>
      <c r="BJ12" s="596"/>
      <c r="BK12" s="596"/>
      <c r="BL12" s="596"/>
      <c r="BM12" s="596"/>
      <c r="BN12" s="597"/>
      <c r="BO12" s="598">
        <v>43.9</v>
      </c>
      <c r="BP12" s="598"/>
      <c r="BQ12" s="598"/>
      <c r="BR12" s="598"/>
      <c r="BS12" s="604" t="s">
        <v>111</v>
      </c>
      <c r="BT12" s="596"/>
      <c r="BU12" s="596"/>
      <c r="BV12" s="596"/>
      <c r="BW12" s="596"/>
      <c r="BX12" s="596"/>
      <c r="BY12" s="596"/>
      <c r="BZ12" s="596"/>
      <c r="CA12" s="596"/>
      <c r="CB12" s="605"/>
      <c r="CD12" s="609" t="s">
        <v>234</v>
      </c>
      <c r="CE12" s="610"/>
      <c r="CF12" s="610"/>
      <c r="CG12" s="610"/>
      <c r="CH12" s="610"/>
      <c r="CI12" s="610"/>
      <c r="CJ12" s="610"/>
      <c r="CK12" s="610"/>
      <c r="CL12" s="610"/>
      <c r="CM12" s="610"/>
      <c r="CN12" s="610"/>
      <c r="CO12" s="610"/>
      <c r="CP12" s="610"/>
      <c r="CQ12" s="611"/>
      <c r="CR12" s="595">
        <v>31032</v>
      </c>
      <c r="CS12" s="596"/>
      <c r="CT12" s="596"/>
      <c r="CU12" s="596"/>
      <c r="CV12" s="596"/>
      <c r="CW12" s="596"/>
      <c r="CX12" s="596"/>
      <c r="CY12" s="597"/>
      <c r="CZ12" s="598">
        <v>0.5</v>
      </c>
      <c r="DA12" s="598"/>
      <c r="DB12" s="598"/>
      <c r="DC12" s="598"/>
      <c r="DD12" s="604" t="s">
        <v>111</v>
      </c>
      <c r="DE12" s="596"/>
      <c r="DF12" s="596"/>
      <c r="DG12" s="596"/>
      <c r="DH12" s="596"/>
      <c r="DI12" s="596"/>
      <c r="DJ12" s="596"/>
      <c r="DK12" s="596"/>
      <c r="DL12" s="596"/>
      <c r="DM12" s="596"/>
      <c r="DN12" s="596"/>
      <c r="DO12" s="596"/>
      <c r="DP12" s="597"/>
      <c r="DQ12" s="604">
        <v>22799</v>
      </c>
      <c r="DR12" s="596"/>
      <c r="DS12" s="596"/>
      <c r="DT12" s="596"/>
      <c r="DU12" s="596"/>
      <c r="DV12" s="596"/>
      <c r="DW12" s="596"/>
      <c r="DX12" s="596"/>
      <c r="DY12" s="596"/>
      <c r="DZ12" s="596"/>
      <c r="EA12" s="596"/>
      <c r="EB12" s="596"/>
      <c r="EC12" s="605"/>
    </row>
    <row r="13" spans="2:143" ht="11.25" customHeight="1" x14ac:dyDescent="0.15">
      <c r="B13" s="592" t="s">
        <v>235</v>
      </c>
      <c r="C13" s="593"/>
      <c r="D13" s="593"/>
      <c r="E13" s="593"/>
      <c r="F13" s="593"/>
      <c r="G13" s="593"/>
      <c r="H13" s="593"/>
      <c r="I13" s="593"/>
      <c r="J13" s="593"/>
      <c r="K13" s="593"/>
      <c r="L13" s="593"/>
      <c r="M13" s="593"/>
      <c r="N13" s="593"/>
      <c r="O13" s="593"/>
      <c r="P13" s="593"/>
      <c r="Q13" s="594"/>
      <c r="R13" s="595">
        <v>7415</v>
      </c>
      <c r="S13" s="596"/>
      <c r="T13" s="596"/>
      <c r="U13" s="596"/>
      <c r="V13" s="596"/>
      <c r="W13" s="596"/>
      <c r="X13" s="596"/>
      <c r="Y13" s="597"/>
      <c r="Z13" s="598">
        <v>0.1</v>
      </c>
      <c r="AA13" s="598"/>
      <c r="AB13" s="598"/>
      <c r="AC13" s="598"/>
      <c r="AD13" s="599">
        <v>7415</v>
      </c>
      <c r="AE13" s="599"/>
      <c r="AF13" s="599"/>
      <c r="AG13" s="599"/>
      <c r="AH13" s="599"/>
      <c r="AI13" s="599"/>
      <c r="AJ13" s="599"/>
      <c r="AK13" s="599"/>
      <c r="AL13" s="600">
        <v>0.2</v>
      </c>
      <c r="AM13" s="601"/>
      <c r="AN13" s="601"/>
      <c r="AO13" s="602"/>
      <c r="AP13" s="592" t="s">
        <v>236</v>
      </c>
      <c r="AQ13" s="593"/>
      <c r="AR13" s="593"/>
      <c r="AS13" s="593"/>
      <c r="AT13" s="593"/>
      <c r="AU13" s="593"/>
      <c r="AV13" s="593"/>
      <c r="AW13" s="593"/>
      <c r="AX13" s="593"/>
      <c r="AY13" s="593"/>
      <c r="AZ13" s="593"/>
      <c r="BA13" s="593"/>
      <c r="BB13" s="593"/>
      <c r="BC13" s="593"/>
      <c r="BD13" s="593"/>
      <c r="BE13" s="593"/>
      <c r="BF13" s="594"/>
      <c r="BG13" s="595">
        <v>683671</v>
      </c>
      <c r="BH13" s="596"/>
      <c r="BI13" s="596"/>
      <c r="BJ13" s="596"/>
      <c r="BK13" s="596"/>
      <c r="BL13" s="596"/>
      <c r="BM13" s="596"/>
      <c r="BN13" s="597"/>
      <c r="BO13" s="598">
        <v>43.9</v>
      </c>
      <c r="BP13" s="598"/>
      <c r="BQ13" s="598"/>
      <c r="BR13" s="598"/>
      <c r="BS13" s="604" t="s">
        <v>111</v>
      </c>
      <c r="BT13" s="596"/>
      <c r="BU13" s="596"/>
      <c r="BV13" s="596"/>
      <c r="BW13" s="596"/>
      <c r="BX13" s="596"/>
      <c r="BY13" s="596"/>
      <c r="BZ13" s="596"/>
      <c r="CA13" s="596"/>
      <c r="CB13" s="605"/>
      <c r="CD13" s="609" t="s">
        <v>237</v>
      </c>
      <c r="CE13" s="610"/>
      <c r="CF13" s="610"/>
      <c r="CG13" s="610"/>
      <c r="CH13" s="610"/>
      <c r="CI13" s="610"/>
      <c r="CJ13" s="610"/>
      <c r="CK13" s="610"/>
      <c r="CL13" s="610"/>
      <c r="CM13" s="610"/>
      <c r="CN13" s="610"/>
      <c r="CO13" s="610"/>
      <c r="CP13" s="610"/>
      <c r="CQ13" s="611"/>
      <c r="CR13" s="595">
        <v>1303022</v>
      </c>
      <c r="CS13" s="596"/>
      <c r="CT13" s="596"/>
      <c r="CU13" s="596"/>
      <c r="CV13" s="596"/>
      <c r="CW13" s="596"/>
      <c r="CX13" s="596"/>
      <c r="CY13" s="597"/>
      <c r="CZ13" s="598">
        <v>20.399999999999999</v>
      </c>
      <c r="DA13" s="598"/>
      <c r="DB13" s="598"/>
      <c r="DC13" s="598"/>
      <c r="DD13" s="604">
        <v>780199</v>
      </c>
      <c r="DE13" s="596"/>
      <c r="DF13" s="596"/>
      <c r="DG13" s="596"/>
      <c r="DH13" s="596"/>
      <c r="DI13" s="596"/>
      <c r="DJ13" s="596"/>
      <c r="DK13" s="596"/>
      <c r="DL13" s="596"/>
      <c r="DM13" s="596"/>
      <c r="DN13" s="596"/>
      <c r="DO13" s="596"/>
      <c r="DP13" s="597"/>
      <c r="DQ13" s="604">
        <v>687083</v>
      </c>
      <c r="DR13" s="596"/>
      <c r="DS13" s="596"/>
      <c r="DT13" s="596"/>
      <c r="DU13" s="596"/>
      <c r="DV13" s="596"/>
      <c r="DW13" s="596"/>
      <c r="DX13" s="596"/>
      <c r="DY13" s="596"/>
      <c r="DZ13" s="596"/>
      <c r="EA13" s="596"/>
      <c r="EB13" s="596"/>
      <c r="EC13" s="605"/>
    </row>
    <row r="14" spans="2:143" ht="11.25" customHeight="1" x14ac:dyDescent="0.15">
      <c r="B14" s="592" t="s">
        <v>238</v>
      </c>
      <c r="C14" s="593"/>
      <c r="D14" s="593"/>
      <c r="E14" s="593"/>
      <c r="F14" s="593"/>
      <c r="G14" s="593"/>
      <c r="H14" s="593"/>
      <c r="I14" s="593"/>
      <c r="J14" s="593"/>
      <c r="K14" s="593"/>
      <c r="L14" s="593"/>
      <c r="M14" s="593"/>
      <c r="N14" s="593"/>
      <c r="O14" s="593"/>
      <c r="P14" s="593"/>
      <c r="Q14" s="594"/>
      <c r="R14" s="595" t="s">
        <v>111</v>
      </c>
      <c r="S14" s="596"/>
      <c r="T14" s="596"/>
      <c r="U14" s="596"/>
      <c r="V14" s="596"/>
      <c r="W14" s="596"/>
      <c r="X14" s="596"/>
      <c r="Y14" s="597"/>
      <c r="Z14" s="598" t="s">
        <v>111</v>
      </c>
      <c r="AA14" s="598"/>
      <c r="AB14" s="598"/>
      <c r="AC14" s="598"/>
      <c r="AD14" s="599" t="s">
        <v>111</v>
      </c>
      <c r="AE14" s="599"/>
      <c r="AF14" s="599"/>
      <c r="AG14" s="599"/>
      <c r="AH14" s="599"/>
      <c r="AI14" s="599"/>
      <c r="AJ14" s="599"/>
      <c r="AK14" s="599"/>
      <c r="AL14" s="600" t="s">
        <v>111</v>
      </c>
      <c r="AM14" s="601"/>
      <c r="AN14" s="601"/>
      <c r="AO14" s="602"/>
      <c r="AP14" s="592" t="s">
        <v>239</v>
      </c>
      <c r="AQ14" s="593"/>
      <c r="AR14" s="593"/>
      <c r="AS14" s="593"/>
      <c r="AT14" s="593"/>
      <c r="AU14" s="593"/>
      <c r="AV14" s="593"/>
      <c r="AW14" s="593"/>
      <c r="AX14" s="593"/>
      <c r="AY14" s="593"/>
      <c r="AZ14" s="593"/>
      <c r="BA14" s="593"/>
      <c r="BB14" s="593"/>
      <c r="BC14" s="593"/>
      <c r="BD14" s="593"/>
      <c r="BE14" s="593"/>
      <c r="BF14" s="594"/>
      <c r="BG14" s="595">
        <v>42727</v>
      </c>
      <c r="BH14" s="596"/>
      <c r="BI14" s="596"/>
      <c r="BJ14" s="596"/>
      <c r="BK14" s="596"/>
      <c r="BL14" s="596"/>
      <c r="BM14" s="596"/>
      <c r="BN14" s="597"/>
      <c r="BO14" s="598">
        <v>2.7</v>
      </c>
      <c r="BP14" s="598"/>
      <c r="BQ14" s="598"/>
      <c r="BR14" s="598"/>
      <c r="BS14" s="604" t="s">
        <v>111</v>
      </c>
      <c r="BT14" s="596"/>
      <c r="BU14" s="596"/>
      <c r="BV14" s="596"/>
      <c r="BW14" s="596"/>
      <c r="BX14" s="596"/>
      <c r="BY14" s="596"/>
      <c r="BZ14" s="596"/>
      <c r="CA14" s="596"/>
      <c r="CB14" s="605"/>
      <c r="CD14" s="609" t="s">
        <v>240</v>
      </c>
      <c r="CE14" s="610"/>
      <c r="CF14" s="610"/>
      <c r="CG14" s="610"/>
      <c r="CH14" s="610"/>
      <c r="CI14" s="610"/>
      <c r="CJ14" s="610"/>
      <c r="CK14" s="610"/>
      <c r="CL14" s="610"/>
      <c r="CM14" s="610"/>
      <c r="CN14" s="610"/>
      <c r="CO14" s="610"/>
      <c r="CP14" s="610"/>
      <c r="CQ14" s="611"/>
      <c r="CR14" s="595">
        <v>378845</v>
      </c>
      <c r="CS14" s="596"/>
      <c r="CT14" s="596"/>
      <c r="CU14" s="596"/>
      <c r="CV14" s="596"/>
      <c r="CW14" s="596"/>
      <c r="CX14" s="596"/>
      <c r="CY14" s="597"/>
      <c r="CZ14" s="598">
        <v>5.9</v>
      </c>
      <c r="DA14" s="598"/>
      <c r="DB14" s="598"/>
      <c r="DC14" s="598"/>
      <c r="DD14" s="604">
        <v>190934</v>
      </c>
      <c r="DE14" s="596"/>
      <c r="DF14" s="596"/>
      <c r="DG14" s="596"/>
      <c r="DH14" s="596"/>
      <c r="DI14" s="596"/>
      <c r="DJ14" s="596"/>
      <c r="DK14" s="596"/>
      <c r="DL14" s="596"/>
      <c r="DM14" s="596"/>
      <c r="DN14" s="596"/>
      <c r="DO14" s="596"/>
      <c r="DP14" s="597"/>
      <c r="DQ14" s="604">
        <v>193160</v>
      </c>
      <c r="DR14" s="596"/>
      <c r="DS14" s="596"/>
      <c r="DT14" s="596"/>
      <c r="DU14" s="596"/>
      <c r="DV14" s="596"/>
      <c r="DW14" s="596"/>
      <c r="DX14" s="596"/>
      <c r="DY14" s="596"/>
      <c r="DZ14" s="596"/>
      <c r="EA14" s="596"/>
      <c r="EB14" s="596"/>
      <c r="EC14" s="605"/>
    </row>
    <row r="15" spans="2:143" ht="11.25" customHeight="1" x14ac:dyDescent="0.15">
      <c r="B15" s="592" t="s">
        <v>241</v>
      </c>
      <c r="C15" s="593"/>
      <c r="D15" s="593"/>
      <c r="E15" s="593"/>
      <c r="F15" s="593"/>
      <c r="G15" s="593"/>
      <c r="H15" s="593"/>
      <c r="I15" s="593"/>
      <c r="J15" s="593"/>
      <c r="K15" s="593"/>
      <c r="L15" s="593"/>
      <c r="M15" s="593"/>
      <c r="N15" s="593"/>
      <c r="O15" s="593"/>
      <c r="P15" s="593"/>
      <c r="Q15" s="594"/>
      <c r="R15" s="595">
        <v>10173</v>
      </c>
      <c r="S15" s="596"/>
      <c r="T15" s="596"/>
      <c r="U15" s="596"/>
      <c r="V15" s="596"/>
      <c r="W15" s="596"/>
      <c r="X15" s="596"/>
      <c r="Y15" s="597"/>
      <c r="Z15" s="598">
        <v>0.2</v>
      </c>
      <c r="AA15" s="598"/>
      <c r="AB15" s="598"/>
      <c r="AC15" s="598"/>
      <c r="AD15" s="599">
        <v>10173</v>
      </c>
      <c r="AE15" s="599"/>
      <c r="AF15" s="599"/>
      <c r="AG15" s="599"/>
      <c r="AH15" s="599"/>
      <c r="AI15" s="599"/>
      <c r="AJ15" s="599"/>
      <c r="AK15" s="599"/>
      <c r="AL15" s="600">
        <v>0.3</v>
      </c>
      <c r="AM15" s="601"/>
      <c r="AN15" s="601"/>
      <c r="AO15" s="602"/>
      <c r="AP15" s="592" t="s">
        <v>242</v>
      </c>
      <c r="AQ15" s="593"/>
      <c r="AR15" s="593"/>
      <c r="AS15" s="593"/>
      <c r="AT15" s="593"/>
      <c r="AU15" s="593"/>
      <c r="AV15" s="593"/>
      <c r="AW15" s="593"/>
      <c r="AX15" s="593"/>
      <c r="AY15" s="593"/>
      <c r="AZ15" s="593"/>
      <c r="BA15" s="593"/>
      <c r="BB15" s="593"/>
      <c r="BC15" s="593"/>
      <c r="BD15" s="593"/>
      <c r="BE15" s="593"/>
      <c r="BF15" s="594"/>
      <c r="BG15" s="595">
        <v>121256</v>
      </c>
      <c r="BH15" s="596"/>
      <c r="BI15" s="596"/>
      <c r="BJ15" s="596"/>
      <c r="BK15" s="596"/>
      <c r="BL15" s="596"/>
      <c r="BM15" s="596"/>
      <c r="BN15" s="597"/>
      <c r="BO15" s="598">
        <v>7.8</v>
      </c>
      <c r="BP15" s="598"/>
      <c r="BQ15" s="598"/>
      <c r="BR15" s="598"/>
      <c r="BS15" s="604" t="s">
        <v>111</v>
      </c>
      <c r="BT15" s="596"/>
      <c r="BU15" s="596"/>
      <c r="BV15" s="596"/>
      <c r="BW15" s="596"/>
      <c r="BX15" s="596"/>
      <c r="BY15" s="596"/>
      <c r="BZ15" s="596"/>
      <c r="CA15" s="596"/>
      <c r="CB15" s="605"/>
      <c r="CD15" s="609" t="s">
        <v>243</v>
      </c>
      <c r="CE15" s="610"/>
      <c r="CF15" s="610"/>
      <c r="CG15" s="610"/>
      <c r="CH15" s="610"/>
      <c r="CI15" s="610"/>
      <c r="CJ15" s="610"/>
      <c r="CK15" s="610"/>
      <c r="CL15" s="610"/>
      <c r="CM15" s="610"/>
      <c r="CN15" s="610"/>
      <c r="CO15" s="610"/>
      <c r="CP15" s="610"/>
      <c r="CQ15" s="611"/>
      <c r="CR15" s="595">
        <v>541743</v>
      </c>
      <c r="CS15" s="596"/>
      <c r="CT15" s="596"/>
      <c r="CU15" s="596"/>
      <c r="CV15" s="596"/>
      <c r="CW15" s="596"/>
      <c r="CX15" s="596"/>
      <c r="CY15" s="597"/>
      <c r="CZ15" s="598">
        <v>8.5</v>
      </c>
      <c r="DA15" s="598"/>
      <c r="DB15" s="598"/>
      <c r="DC15" s="598"/>
      <c r="DD15" s="604">
        <v>84621</v>
      </c>
      <c r="DE15" s="596"/>
      <c r="DF15" s="596"/>
      <c r="DG15" s="596"/>
      <c r="DH15" s="596"/>
      <c r="DI15" s="596"/>
      <c r="DJ15" s="596"/>
      <c r="DK15" s="596"/>
      <c r="DL15" s="596"/>
      <c r="DM15" s="596"/>
      <c r="DN15" s="596"/>
      <c r="DO15" s="596"/>
      <c r="DP15" s="597"/>
      <c r="DQ15" s="604">
        <v>418240</v>
      </c>
      <c r="DR15" s="596"/>
      <c r="DS15" s="596"/>
      <c r="DT15" s="596"/>
      <c r="DU15" s="596"/>
      <c r="DV15" s="596"/>
      <c r="DW15" s="596"/>
      <c r="DX15" s="596"/>
      <c r="DY15" s="596"/>
      <c r="DZ15" s="596"/>
      <c r="EA15" s="596"/>
      <c r="EB15" s="596"/>
      <c r="EC15" s="605"/>
    </row>
    <row r="16" spans="2:143" ht="11.25" customHeight="1" x14ac:dyDescent="0.15">
      <c r="B16" s="592" t="s">
        <v>244</v>
      </c>
      <c r="C16" s="593"/>
      <c r="D16" s="593"/>
      <c r="E16" s="593"/>
      <c r="F16" s="593"/>
      <c r="G16" s="593"/>
      <c r="H16" s="593"/>
      <c r="I16" s="593"/>
      <c r="J16" s="593"/>
      <c r="K16" s="593"/>
      <c r="L16" s="593"/>
      <c r="M16" s="593"/>
      <c r="N16" s="593"/>
      <c r="O16" s="593"/>
      <c r="P16" s="593"/>
      <c r="Q16" s="594"/>
      <c r="R16" s="595">
        <v>1523527</v>
      </c>
      <c r="S16" s="596"/>
      <c r="T16" s="596"/>
      <c r="U16" s="596"/>
      <c r="V16" s="596"/>
      <c r="W16" s="596"/>
      <c r="X16" s="596"/>
      <c r="Y16" s="597"/>
      <c r="Z16" s="598">
        <v>23.1</v>
      </c>
      <c r="AA16" s="598"/>
      <c r="AB16" s="598"/>
      <c r="AC16" s="598"/>
      <c r="AD16" s="599">
        <v>1437096</v>
      </c>
      <c r="AE16" s="599"/>
      <c r="AF16" s="599"/>
      <c r="AG16" s="599"/>
      <c r="AH16" s="599"/>
      <c r="AI16" s="599"/>
      <c r="AJ16" s="599"/>
      <c r="AK16" s="599"/>
      <c r="AL16" s="600">
        <v>43.2</v>
      </c>
      <c r="AM16" s="601"/>
      <c r="AN16" s="601"/>
      <c r="AO16" s="602"/>
      <c r="AP16" s="592" t="s">
        <v>245</v>
      </c>
      <c r="AQ16" s="593"/>
      <c r="AR16" s="593"/>
      <c r="AS16" s="593"/>
      <c r="AT16" s="593"/>
      <c r="AU16" s="593"/>
      <c r="AV16" s="593"/>
      <c r="AW16" s="593"/>
      <c r="AX16" s="593"/>
      <c r="AY16" s="593"/>
      <c r="AZ16" s="593"/>
      <c r="BA16" s="593"/>
      <c r="BB16" s="593"/>
      <c r="BC16" s="593"/>
      <c r="BD16" s="593"/>
      <c r="BE16" s="593"/>
      <c r="BF16" s="594"/>
      <c r="BG16" s="595" t="s">
        <v>111</v>
      </c>
      <c r="BH16" s="596"/>
      <c r="BI16" s="596"/>
      <c r="BJ16" s="596"/>
      <c r="BK16" s="596"/>
      <c r="BL16" s="596"/>
      <c r="BM16" s="596"/>
      <c r="BN16" s="597"/>
      <c r="BO16" s="598" t="s">
        <v>111</v>
      </c>
      <c r="BP16" s="598"/>
      <c r="BQ16" s="598"/>
      <c r="BR16" s="598"/>
      <c r="BS16" s="604" t="s">
        <v>111</v>
      </c>
      <c r="BT16" s="596"/>
      <c r="BU16" s="596"/>
      <c r="BV16" s="596"/>
      <c r="BW16" s="596"/>
      <c r="BX16" s="596"/>
      <c r="BY16" s="596"/>
      <c r="BZ16" s="596"/>
      <c r="CA16" s="596"/>
      <c r="CB16" s="605"/>
      <c r="CD16" s="609" t="s">
        <v>246</v>
      </c>
      <c r="CE16" s="610"/>
      <c r="CF16" s="610"/>
      <c r="CG16" s="610"/>
      <c r="CH16" s="610"/>
      <c r="CI16" s="610"/>
      <c r="CJ16" s="610"/>
      <c r="CK16" s="610"/>
      <c r="CL16" s="610"/>
      <c r="CM16" s="610"/>
      <c r="CN16" s="610"/>
      <c r="CO16" s="610"/>
      <c r="CP16" s="610"/>
      <c r="CQ16" s="611"/>
      <c r="CR16" s="595">
        <v>18905</v>
      </c>
      <c r="CS16" s="596"/>
      <c r="CT16" s="596"/>
      <c r="CU16" s="596"/>
      <c r="CV16" s="596"/>
      <c r="CW16" s="596"/>
      <c r="CX16" s="596"/>
      <c r="CY16" s="597"/>
      <c r="CZ16" s="598">
        <v>0.3</v>
      </c>
      <c r="DA16" s="598"/>
      <c r="DB16" s="598"/>
      <c r="DC16" s="598"/>
      <c r="DD16" s="604" t="s">
        <v>111</v>
      </c>
      <c r="DE16" s="596"/>
      <c r="DF16" s="596"/>
      <c r="DG16" s="596"/>
      <c r="DH16" s="596"/>
      <c r="DI16" s="596"/>
      <c r="DJ16" s="596"/>
      <c r="DK16" s="596"/>
      <c r="DL16" s="596"/>
      <c r="DM16" s="596"/>
      <c r="DN16" s="596"/>
      <c r="DO16" s="596"/>
      <c r="DP16" s="597"/>
      <c r="DQ16" s="604">
        <v>13941</v>
      </c>
      <c r="DR16" s="596"/>
      <c r="DS16" s="596"/>
      <c r="DT16" s="596"/>
      <c r="DU16" s="596"/>
      <c r="DV16" s="596"/>
      <c r="DW16" s="596"/>
      <c r="DX16" s="596"/>
      <c r="DY16" s="596"/>
      <c r="DZ16" s="596"/>
      <c r="EA16" s="596"/>
      <c r="EB16" s="596"/>
      <c r="EC16" s="605"/>
    </row>
    <row r="17" spans="2:133" ht="11.25" customHeight="1" x14ac:dyDescent="0.15">
      <c r="B17" s="592" t="s">
        <v>247</v>
      </c>
      <c r="C17" s="593"/>
      <c r="D17" s="593"/>
      <c r="E17" s="593"/>
      <c r="F17" s="593"/>
      <c r="G17" s="593"/>
      <c r="H17" s="593"/>
      <c r="I17" s="593"/>
      <c r="J17" s="593"/>
      <c r="K17" s="593"/>
      <c r="L17" s="593"/>
      <c r="M17" s="593"/>
      <c r="N17" s="593"/>
      <c r="O17" s="593"/>
      <c r="P17" s="593"/>
      <c r="Q17" s="594"/>
      <c r="R17" s="595">
        <v>1437096</v>
      </c>
      <c r="S17" s="596"/>
      <c r="T17" s="596"/>
      <c r="U17" s="596"/>
      <c r="V17" s="596"/>
      <c r="W17" s="596"/>
      <c r="X17" s="596"/>
      <c r="Y17" s="597"/>
      <c r="Z17" s="598">
        <v>21.8</v>
      </c>
      <c r="AA17" s="598"/>
      <c r="AB17" s="598"/>
      <c r="AC17" s="598"/>
      <c r="AD17" s="599">
        <v>1437096</v>
      </c>
      <c r="AE17" s="599"/>
      <c r="AF17" s="599"/>
      <c r="AG17" s="599"/>
      <c r="AH17" s="599"/>
      <c r="AI17" s="599"/>
      <c r="AJ17" s="599"/>
      <c r="AK17" s="599"/>
      <c r="AL17" s="600">
        <v>43.2</v>
      </c>
      <c r="AM17" s="601"/>
      <c r="AN17" s="601"/>
      <c r="AO17" s="602"/>
      <c r="AP17" s="592" t="s">
        <v>248</v>
      </c>
      <c r="AQ17" s="593"/>
      <c r="AR17" s="593"/>
      <c r="AS17" s="593"/>
      <c r="AT17" s="593"/>
      <c r="AU17" s="593"/>
      <c r="AV17" s="593"/>
      <c r="AW17" s="593"/>
      <c r="AX17" s="593"/>
      <c r="AY17" s="593"/>
      <c r="AZ17" s="593"/>
      <c r="BA17" s="593"/>
      <c r="BB17" s="593"/>
      <c r="BC17" s="593"/>
      <c r="BD17" s="593"/>
      <c r="BE17" s="593"/>
      <c r="BF17" s="594"/>
      <c r="BG17" s="595" t="s">
        <v>111</v>
      </c>
      <c r="BH17" s="596"/>
      <c r="BI17" s="596"/>
      <c r="BJ17" s="596"/>
      <c r="BK17" s="596"/>
      <c r="BL17" s="596"/>
      <c r="BM17" s="596"/>
      <c r="BN17" s="597"/>
      <c r="BO17" s="598" t="s">
        <v>111</v>
      </c>
      <c r="BP17" s="598"/>
      <c r="BQ17" s="598"/>
      <c r="BR17" s="598"/>
      <c r="BS17" s="604" t="s">
        <v>111</v>
      </c>
      <c r="BT17" s="596"/>
      <c r="BU17" s="596"/>
      <c r="BV17" s="596"/>
      <c r="BW17" s="596"/>
      <c r="BX17" s="596"/>
      <c r="BY17" s="596"/>
      <c r="BZ17" s="596"/>
      <c r="CA17" s="596"/>
      <c r="CB17" s="605"/>
      <c r="CD17" s="609" t="s">
        <v>249</v>
      </c>
      <c r="CE17" s="610"/>
      <c r="CF17" s="610"/>
      <c r="CG17" s="610"/>
      <c r="CH17" s="610"/>
      <c r="CI17" s="610"/>
      <c r="CJ17" s="610"/>
      <c r="CK17" s="610"/>
      <c r="CL17" s="610"/>
      <c r="CM17" s="610"/>
      <c r="CN17" s="610"/>
      <c r="CO17" s="610"/>
      <c r="CP17" s="610"/>
      <c r="CQ17" s="611"/>
      <c r="CR17" s="595">
        <v>504376</v>
      </c>
      <c r="CS17" s="596"/>
      <c r="CT17" s="596"/>
      <c r="CU17" s="596"/>
      <c r="CV17" s="596"/>
      <c r="CW17" s="596"/>
      <c r="CX17" s="596"/>
      <c r="CY17" s="597"/>
      <c r="CZ17" s="598">
        <v>7.9</v>
      </c>
      <c r="DA17" s="598"/>
      <c r="DB17" s="598"/>
      <c r="DC17" s="598"/>
      <c r="DD17" s="604" t="s">
        <v>111</v>
      </c>
      <c r="DE17" s="596"/>
      <c r="DF17" s="596"/>
      <c r="DG17" s="596"/>
      <c r="DH17" s="596"/>
      <c r="DI17" s="596"/>
      <c r="DJ17" s="596"/>
      <c r="DK17" s="596"/>
      <c r="DL17" s="596"/>
      <c r="DM17" s="596"/>
      <c r="DN17" s="596"/>
      <c r="DO17" s="596"/>
      <c r="DP17" s="597"/>
      <c r="DQ17" s="604">
        <v>463855</v>
      </c>
      <c r="DR17" s="596"/>
      <c r="DS17" s="596"/>
      <c r="DT17" s="596"/>
      <c r="DU17" s="596"/>
      <c r="DV17" s="596"/>
      <c r="DW17" s="596"/>
      <c r="DX17" s="596"/>
      <c r="DY17" s="596"/>
      <c r="DZ17" s="596"/>
      <c r="EA17" s="596"/>
      <c r="EB17" s="596"/>
      <c r="EC17" s="605"/>
    </row>
    <row r="18" spans="2:133" ht="11.25" customHeight="1" x14ac:dyDescent="0.15">
      <c r="B18" s="592" t="s">
        <v>250</v>
      </c>
      <c r="C18" s="593"/>
      <c r="D18" s="593"/>
      <c r="E18" s="593"/>
      <c r="F18" s="593"/>
      <c r="G18" s="593"/>
      <c r="H18" s="593"/>
      <c r="I18" s="593"/>
      <c r="J18" s="593"/>
      <c r="K18" s="593"/>
      <c r="L18" s="593"/>
      <c r="M18" s="593"/>
      <c r="N18" s="593"/>
      <c r="O18" s="593"/>
      <c r="P18" s="593"/>
      <c r="Q18" s="594"/>
      <c r="R18" s="595">
        <v>86431</v>
      </c>
      <c r="S18" s="596"/>
      <c r="T18" s="596"/>
      <c r="U18" s="596"/>
      <c r="V18" s="596"/>
      <c r="W18" s="596"/>
      <c r="X18" s="596"/>
      <c r="Y18" s="597"/>
      <c r="Z18" s="598">
        <v>1.3</v>
      </c>
      <c r="AA18" s="598"/>
      <c r="AB18" s="598"/>
      <c r="AC18" s="598"/>
      <c r="AD18" s="599" t="s">
        <v>111</v>
      </c>
      <c r="AE18" s="599"/>
      <c r="AF18" s="599"/>
      <c r="AG18" s="599"/>
      <c r="AH18" s="599"/>
      <c r="AI18" s="599"/>
      <c r="AJ18" s="599"/>
      <c r="AK18" s="599"/>
      <c r="AL18" s="600" t="s">
        <v>111</v>
      </c>
      <c r="AM18" s="601"/>
      <c r="AN18" s="601"/>
      <c r="AO18" s="602"/>
      <c r="AP18" s="592" t="s">
        <v>251</v>
      </c>
      <c r="AQ18" s="593"/>
      <c r="AR18" s="593"/>
      <c r="AS18" s="593"/>
      <c r="AT18" s="593"/>
      <c r="AU18" s="593"/>
      <c r="AV18" s="593"/>
      <c r="AW18" s="593"/>
      <c r="AX18" s="593"/>
      <c r="AY18" s="593"/>
      <c r="AZ18" s="593"/>
      <c r="BA18" s="593"/>
      <c r="BB18" s="593"/>
      <c r="BC18" s="593"/>
      <c r="BD18" s="593"/>
      <c r="BE18" s="593"/>
      <c r="BF18" s="594"/>
      <c r="BG18" s="595" t="s">
        <v>111</v>
      </c>
      <c r="BH18" s="596"/>
      <c r="BI18" s="596"/>
      <c r="BJ18" s="596"/>
      <c r="BK18" s="596"/>
      <c r="BL18" s="596"/>
      <c r="BM18" s="596"/>
      <c r="BN18" s="597"/>
      <c r="BO18" s="598" t="s">
        <v>111</v>
      </c>
      <c r="BP18" s="598"/>
      <c r="BQ18" s="598"/>
      <c r="BR18" s="598"/>
      <c r="BS18" s="604" t="s">
        <v>111</v>
      </c>
      <c r="BT18" s="596"/>
      <c r="BU18" s="596"/>
      <c r="BV18" s="596"/>
      <c r="BW18" s="596"/>
      <c r="BX18" s="596"/>
      <c r="BY18" s="596"/>
      <c r="BZ18" s="596"/>
      <c r="CA18" s="596"/>
      <c r="CB18" s="605"/>
      <c r="CD18" s="609" t="s">
        <v>252</v>
      </c>
      <c r="CE18" s="610"/>
      <c r="CF18" s="610"/>
      <c r="CG18" s="610"/>
      <c r="CH18" s="610"/>
      <c r="CI18" s="610"/>
      <c r="CJ18" s="610"/>
      <c r="CK18" s="610"/>
      <c r="CL18" s="610"/>
      <c r="CM18" s="610"/>
      <c r="CN18" s="610"/>
      <c r="CO18" s="610"/>
      <c r="CP18" s="610"/>
      <c r="CQ18" s="611"/>
      <c r="CR18" s="595" t="s">
        <v>111</v>
      </c>
      <c r="CS18" s="596"/>
      <c r="CT18" s="596"/>
      <c r="CU18" s="596"/>
      <c r="CV18" s="596"/>
      <c r="CW18" s="596"/>
      <c r="CX18" s="596"/>
      <c r="CY18" s="597"/>
      <c r="CZ18" s="598" t="s">
        <v>111</v>
      </c>
      <c r="DA18" s="598"/>
      <c r="DB18" s="598"/>
      <c r="DC18" s="598"/>
      <c r="DD18" s="604" t="s">
        <v>111</v>
      </c>
      <c r="DE18" s="596"/>
      <c r="DF18" s="596"/>
      <c r="DG18" s="596"/>
      <c r="DH18" s="596"/>
      <c r="DI18" s="596"/>
      <c r="DJ18" s="596"/>
      <c r="DK18" s="596"/>
      <c r="DL18" s="596"/>
      <c r="DM18" s="596"/>
      <c r="DN18" s="596"/>
      <c r="DO18" s="596"/>
      <c r="DP18" s="597"/>
      <c r="DQ18" s="604" t="s">
        <v>111</v>
      </c>
      <c r="DR18" s="596"/>
      <c r="DS18" s="596"/>
      <c r="DT18" s="596"/>
      <c r="DU18" s="596"/>
      <c r="DV18" s="596"/>
      <c r="DW18" s="596"/>
      <c r="DX18" s="596"/>
      <c r="DY18" s="596"/>
      <c r="DZ18" s="596"/>
      <c r="EA18" s="596"/>
      <c r="EB18" s="596"/>
      <c r="EC18" s="605"/>
    </row>
    <row r="19" spans="2:133" ht="11.25" customHeight="1" x14ac:dyDescent="0.15">
      <c r="B19" s="592" t="s">
        <v>253</v>
      </c>
      <c r="C19" s="593"/>
      <c r="D19" s="593"/>
      <c r="E19" s="593"/>
      <c r="F19" s="593"/>
      <c r="G19" s="593"/>
      <c r="H19" s="593"/>
      <c r="I19" s="593"/>
      <c r="J19" s="593"/>
      <c r="K19" s="593"/>
      <c r="L19" s="593"/>
      <c r="M19" s="593"/>
      <c r="N19" s="593"/>
      <c r="O19" s="593"/>
      <c r="P19" s="593"/>
      <c r="Q19" s="594"/>
      <c r="R19" s="595" t="s">
        <v>111</v>
      </c>
      <c r="S19" s="596"/>
      <c r="T19" s="596"/>
      <c r="U19" s="596"/>
      <c r="V19" s="596"/>
      <c r="W19" s="596"/>
      <c r="X19" s="596"/>
      <c r="Y19" s="597"/>
      <c r="Z19" s="598" t="s">
        <v>111</v>
      </c>
      <c r="AA19" s="598"/>
      <c r="AB19" s="598"/>
      <c r="AC19" s="598"/>
      <c r="AD19" s="599" t="s">
        <v>111</v>
      </c>
      <c r="AE19" s="599"/>
      <c r="AF19" s="599"/>
      <c r="AG19" s="599"/>
      <c r="AH19" s="599"/>
      <c r="AI19" s="599"/>
      <c r="AJ19" s="599"/>
      <c r="AK19" s="599"/>
      <c r="AL19" s="600" t="s">
        <v>111</v>
      </c>
      <c r="AM19" s="601"/>
      <c r="AN19" s="601"/>
      <c r="AO19" s="602"/>
      <c r="AP19" s="592" t="s">
        <v>254</v>
      </c>
      <c r="AQ19" s="593"/>
      <c r="AR19" s="593"/>
      <c r="AS19" s="593"/>
      <c r="AT19" s="593"/>
      <c r="AU19" s="593"/>
      <c r="AV19" s="593"/>
      <c r="AW19" s="593"/>
      <c r="AX19" s="593"/>
      <c r="AY19" s="593"/>
      <c r="AZ19" s="593"/>
      <c r="BA19" s="593"/>
      <c r="BB19" s="593"/>
      <c r="BC19" s="593"/>
      <c r="BD19" s="593"/>
      <c r="BE19" s="593"/>
      <c r="BF19" s="594"/>
      <c r="BG19" s="595" t="s">
        <v>111</v>
      </c>
      <c r="BH19" s="596"/>
      <c r="BI19" s="596"/>
      <c r="BJ19" s="596"/>
      <c r="BK19" s="596"/>
      <c r="BL19" s="596"/>
      <c r="BM19" s="596"/>
      <c r="BN19" s="597"/>
      <c r="BO19" s="598" t="s">
        <v>111</v>
      </c>
      <c r="BP19" s="598"/>
      <c r="BQ19" s="598"/>
      <c r="BR19" s="598"/>
      <c r="BS19" s="604" t="s">
        <v>111</v>
      </c>
      <c r="BT19" s="596"/>
      <c r="BU19" s="596"/>
      <c r="BV19" s="596"/>
      <c r="BW19" s="596"/>
      <c r="BX19" s="596"/>
      <c r="BY19" s="596"/>
      <c r="BZ19" s="596"/>
      <c r="CA19" s="596"/>
      <c r="CB19" s="605"/>
      <c r="CD19" s="609" t="s">
        <v>255</v>
      </c>
      <c r="CE19" s="610"/>
      <c r="CF19" s="610"/>
      <c r="CG19" s="610"/>
      <c r="CH19" s="610"/>
      <c r="CI19" s="610"/>
      <c r="CJ19" s="610"/>
      <c r="CK19" s="610"/>
      <c r="CL19" s="610"/>
      <c r="CM19" s="610"/>
      <c r="CN19" s="610"/>
      <c r="CO19" s="610"/>
      <c r="CP19" s="610"/>
      <c r="CQ19" s="611"/>
      <c r="CR19" s="595" t="s">
        <v>111</v>
      </c>
      <c r="CS19" s="596"/>
      <c r="CT19" s="596"/>
      <c r="CU19" s="596"/>
      <c r="CV19" s="596"/>
      <c r="CW19" s="596"/>
      <c r="CX19" s="596"/>
      <c r="CY19" s="597"/>
      <c r="CZ19" s="598" t="s">
        <v>111</v>
      </c>
      <c r="DA19" s="598"/>
      <c r="DB19" s="598"/>
      <c r="DC19" s="598"/>
      <c r="DD19" s="604" t="s">
        <v>111</v>
      </c>
      <c r="DE19" s="596"/>
      <c r="DF19" s="596"/>
      <c r="DG19" s="596"/>
      <c r="DH19" s="596"/>
      <c r="DI19" s="596"/>
      <c r="DJ19" s="596"/>
      <c r="DK19" s="596"/>
      <c r="DL19" s="596"/>
      <c r="DM19" s="596"/>
      <c r="DN19" s="596"/>
      <c r="DO19" s="596"/>
      <c r="DP19" s="597"/>
      <c r="DQ19" s="604" t="s">
        <v>111</v>
      </c>
      <c r="DR19" s="596"/>
      <c r="DS19" s="596"/>
      <c r="DT19" s="596"/>
      <c r="DU19" s="596"/>
      <c r="DV19" s="596"/>
      <c r="DW19" s="596"/>
      <c r="DX19" s="596"/>
      <c r="DY19" s="596"/>
      <c r="DZ19" s="596"/>
      <c r="EA19" s="596"/>
      <c r="EB19" s="596"/>
      <c r="EC19" s="605"/>
    </row>
    <row r="20" spans="2:133" ht="11.25" customHeight="1" x14ac:dyDescent="0.15">
      <c r="B20" s="592" t="s">
        <v>256</v>
      </c>
      <c r="C20" s="593"/>
      <c r="D20" s="593"/>
      <c r="E20" s="593"/>
      <c r="F20" s="593"/>
      <c r="G20" s="593"/>
      <c r="H20" s="593"/>
      <c r="I20" s="593"/>
      <c r="J20" s="593"/>
      <c r="K20" s="593"/>
      <c r="L20" s="593"/>
      <c r="M20" s="593"/>
      <c r="N20" s="593"/>
      <c r="O20" s="593"/>
      <c r="P20" s="593"/>
      <c r="Q20" s="594"/>
      <c r="R20" s="595">
        <v>3388127</v>
      </c>
      <c r="S20" s="596"/>
      <c r="T20" s="596"/>
      <c r="U20" s="596"/>
      <c r="V20" s="596"/>
      <c r="W20" s="596"/>
      <c r="X20" s="596"/>
      <c r="Y20" s="597"/>
      <c r="Z20" s="598">
        <v>51.3</v>
      </c>
      <c r="AA20" s="598"/>
      <c r="AB20" s="598"/>
      <c r="AC20" s="598"/>
      <c r="AD20" s="599">
        <v>3301696</v>
      </c>
      <c r="AE20" s="599"/>
      <c r="AF20" s="599"/>
      <c r="AG20" s="599"/>
      <c r="AH20" s="599"/>
      <c r="AI20" s="599"/>
      <c r="AJ20" s="599"/>
      <c r="AK20" s="599"/>
      <c r="AL20" s="600">
        <v>99.3</v>
      </c>
      <c r="AM20" s="601"/>
      <c r="AN20" s="601"/>
      <c r="AO20" s="602"/>
      <c r="AP20" s="592" t="s">
        <v>257</v>
      </c>
      <c r="AQ20" s="593"/>
      <c r="AR20" s="593"/>
      <c r="AS20" s="593"/>
      <c r="AT20" s="593"/>
      <c r="AU20" s="593"/>
      <c r="AV20" s="593"/>
      <c r="AW20" s="593"/>
      <c r="AX20" s="593"/>
      <c r="AY20" s="593"/>
      <c r="AZ20" s="593"/>
      <c r="BA20" s="593"/>
      <c r="BB20" s="593"/>
      <c r="BC20" s="593"/>
      <c r="BD20" s="593"/>
      <c r="BE20" s="593"/>
      <c r="BF20" s="594"/>
      <c r="BG20" s="595" t="s">
        <v>111</v>
      </c>
      <c r="BH20" s="596"/>
      <c r="BI20" s="596"/>
      <c r="BJ20" s="596"/>
      <c r="BK20" s="596"/>
      <c r="BL20" s="596"/>
      <c r="BM20" s="596"/>
      <c r="BN20" s="597"/>
      <c r="BO20" s="598" t="s">
        <v>111</v>
      </c>
      <c r="BP20" s="598"/>
      <c r="BQ20" s="598"/>
      <c r="BR20" s="598"/>
      <c r="BS20" s="604" t="s">
        <v>111</v>
      </c>
      <c r="BT20" s="596"/>
      <c r="BU20" s="596"/>
      <c r="BV20" s="596"/>
      <c r="BW20" s="596"/>
      <c r="BX20" s="596"/>
      <c r="BY20" s="596"/>
      <c r="BZ20" s="596"/>
      <c r="CA20" s="596"/>
      <c r="CB20" s="605"/>
      <c r="CD20" s="609" t="s">
        <v>258</v>
      </c>
      <c r="CE20" s="610"/>
      <c r="CF20" s="610"/>
      <c r="CG20" s="610"/>
      <c r="CH20" s="610"/>
      <c r="CI20" s="610"/>
      <c r="CJ20" s="610"/>
      <c r="CK20" s="610"/>
      <c r="CL20" s="610"/>
      <c r="CM20" s="610"/>
      <c r="CN20" s="610"/>
      <c r="CO20" s="610"/>
      <c r="CP20" s="610"/>
      <c r="CQ20" s="611"/>
      <c r="CR20" s="595">
        <v>6380172</v>
      </c>
      <c r="CS20" s="596"/>
      <c r="CT20" s="596"/>
      <c r="CU20" s="596"/>
      <c r="CV20" s="596"/>
      <c r="CW20" s="596"/>
      <c r="CX20" s="596"/>
      <c r="CY20" s="597"/>
      <c r="CZ20" s="598">
        <v>100</v>
      </c>
      <c r="DA20" s="598"/>
      <c r="DB20" s="598"/>
      <c r="DC20" s="598"/>
      <c r="DD20" s="604">
        <v>1211533</v>
      </c>
      <c r="DE20" s="596"/>
      <c r="DF20" s="596"/>
      <c r="DG20" s="596"/>
      <c r="DH20" s="596"/>
      <c r="DI20" s="596"/>
      <c r="DJ20" s="596"/>
      <c r="DK20" s="596"/>
      <c r="DL20" s="596"/>
      <c r="DM20" s="596"/>
      <c r="DN20" s="596"/>
      <c r="DO20" s="596"/>
      <c r="DP20" s="597"/>
      <c r="DQ20" s="604">
        <v>4096046</v>
      </c>
      <c r="DR20" s="596"/>
      <c r="DS20" s="596"/>
      <c r="DT20" s="596"/>
      <c r="DU20" s="596"/>
      <c r="DV20" s="596"/>
      <c r="DW20" s="596"/>
      <c r="DX20" s="596"/>
      <c r="DY20" s="596"/>
      <c r="DZ20" s="596"/>
      <c r="EA20" s="596"/>
      <c r="EB20" s="596"/>
      <c r="EC20" s="605"/>
    </row>
    <row r="21" spans="2:133" ht="11.25" customHeight="1" x14ac:dyDescent="0.15">
      <c r="B21" s="592" t="s">
        <v>259</v>
      </c>
      <c r="C21" s="593"/>
      <c r="D21" s="593"/>
      <c r="E21" s="593"/>
      <c r="F21" s="593"/>
      <c r="G21" s="593"/>
      <c r="H21" s="593"/>
      <c r="I21" s="593"/>
      <c r="J21" s="593"/>
      <c r="K21" s="593"/>
      <c r="L21" s="593"/>
      <c r="M21" s="593"/>
      <c r="N21" s="593"/>
      <c r="O21" s="593"/>
      <c r="P21" s="593"/>
      <c r="Q21" s="594"/>
      <c r="R21" s="595">
        <v>1683</v>
      </c>
      <c r="S21" s="596"/>
      <c r="T21" s="596"/>
      <c r="U21" s="596"/>
      <c r="V21" s="596"/>
      <c r="W21" s="596"/>
      <c r="X21" s="596"/>
      <c r="Y21" s="597"/>
      <c r="Z21" s="598">
        <v>0</v>
      </c>
      <c r="AA21" s="598"/>
      <c r="AB21" s="598"/>
      <c r="AC21" s="598"/>
      <c r="AD21" s="599">
        <v>1683</v>
      </c>
      <c r="AE21" s="599"/>
      <c r="AF21" s="599"/>
      <c r="AG21" s="599"/>
      <c r="AH21" s="599"/>
      <c r="AI21" s="599"/>
      <c r="AJ21" s="599"/>
      <c r="AK21" s="599"/>
      <c r="AL21" s="600">
        <v>0.1</v>
      </c>
      <c r="AM21" s="601"/>
      <c r="AN21" s="601"/>
      <c r="AO21" s="602"/>
      <c r="AP21" s="612" t="s">
        <v>260</v>
      </c>
      <c r="AQ21" s="613"/>
      <c r="AR21" s="613"/>
      <c r="AS21" s="613"/>
      <c r="AT21" s="613"/>
      <c r="AU21" s="613"/>
      <c r="AV21" s="613"/>
      <c r="AW21" s="613"/>
      <c r="AX21" s="613"/>
      <c r="AY21" s="613"/>
      <c r="AZ21" s="613"/>
      <c r="BA21" s="613"/>
      <c r="BB21" s="613"/>
      <c r="BC21" s="613"/>
      <c r="BD21" s="613"/>
      <c r="BE21" s="613"/>
      <c r="BF21" s="614"/>
      <c r="BG21" s="595" t="s">
        <v>111</v>
      </c>
      <c r="BH21" s="596"/>
      <c r="BI21" s="596"/>
      <c r="BJ21" s="596"/>
      <c r="BK21" s="596"/>
      <c r="BL21" s="596"/>
      <c r="BM21" s="596"/>
      <c r="BN21" s="597"/>
      <c r="BO21" s="598" t="s">
        <v>111</v>
      </c>
      <c r="BP21" s="598"/>
      <c r="BQ21" s="598"/>
      <c r="BR21" s="598"/>
      <c r="BS21" s="604" t="s">
        <v>111</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261</v>
      </c>
      <c r="C22" s="593"/>
      <c r="D22" s="593"/>
      <c r="E22" s="593"/>
      <c r="F22" s="593"/>
      <c r="G22" s="593"/>
      <c r="H22" s="593"/>
      <c r="I22" s="593"/>
      <c r="J22" s="593"/>
      <c r="K22" s="593"/>
      <c r="L22" s="593"/>
      <c r="M22" s="593"/>
      <c r="N22" s="593"/>
      <c r="O22" s="593"/>
      <c r="P22" s="593"/>
      <c r="Q22" s="594"/>
      <c r="R22" s="595">
        <v>80675</v>
      </c>
      <c r="S22" s="596"/>
      <c r="T22" s="596"/>
      <c r="U22" s="596"/>
      <c r="V22" s="596"/>
      <c r="W22" s="596"/>
      <c r="X22" s="596"/>
      <c r="Y22" s="597"/>
      <c r="Z22" s="598">
        <v>1.2</v>
      </c>
      <c r="AA22" s="598"/>
      <c r="AB22" s="598"/>
      <c r="AC22" s="598"/>
      <c r="AD22" s="599" t="s">
        <v>111</v>
      </c>
      <c r="AE22" s="599"/>
      <c r="AF22" s="599"/>
      <c r="AG22" s="599"/>
      <c r="AH22" s="599"/>
      <c r="AI22" s="599"/>
      <c r="AJ22" s="599"/>
      <c r="AK22" s="599"/>
      <c r="AL22" s="600" t="s">
        <v>111</v>
      </c>
      <c r="AM22" s="601"/>
      <c r="AN22" s="601"/>
      <c r="AO22" s="602"/>
      <c r="AP22" s="612" t="s">
        <v>262</v>
      </c>
      <c r="AQ22" s="613"/>
      <c r="AR22" s="613"/>
      <c r="AS22" s="613"/>
      <c r="AT22" s="613"/>
      <c r="AU22" s="613"/>
      <c r="AV22" s="613"/>
      <c r="AW22" s="613"/>
      <c r="AX22" s="613"/>
      <c r="AY22" s="613"/>
      <c r="AZ22" s="613"/>
      <c r="BA22" s="613"/>
      <c r="BB22" s="613"/>
      <c r="BC22" s="613"/>
      <c r="BD22" s="613"/>
      <c r="BE22" s="613"/>
      <c r="BF22" s="614"/>
      <c r="BG22" s="595" t="s">
        <v>111</v>
      </c>
      <c r="BH22" s="596"/>
      <c r="BI22" s="596"/>
      <c r="BJ22" s="596"/>
      <c r="BK22" s="596"/>
      <c r="BL22" s="596"/>
      <c r="BM22" s="596"/>
      <c r="BN22" s="597"/>
      <c r="BO22" s="598" t="s">
        <v>111</v>
      </c>
      <c r="BP22" s="598"/>
      <c r="BQ22" s="598"/>
      <c r="BR22" s="598"/>
      <c r="BS22" s="604" t="s">
        <v>111</v>
      </c>
      <c r="BT22" s="596"/>
      <c r="BU22" s="596"/>
      <c r="BV22" s="596"/>
      <c r="BW22" s="596"/>
      <c r="BX22" s="596"/>
      <c r="BY22" s="596"/>
      <c r="BZ22" s="596"/>
      <c r="CA22" s="596"/>
      <c r="CB22" s="605"/>
      <c r="CD22" s="577" t="s">
        <v>263</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264</v>
      </c>
      <c r="C23" s="593"/>
      <c r="D23" s="593"/>
      <c r="E23" s="593"/>
      <c r="F23" s="593"/>
      <c r="G23" s="593"/>
      <c r="H23" s="593"/>
      <c r="I23" s="593"/>
      <c r="J23" s="593"/>
      <c r="K23" s="593"/>
      <c r="L23" s="593"/>
      <c r="M23" s="593"/>
      <c r="N23" s="593"/>
      <c r="O23" s="593"/>
      <c r="P23" s="593"/>
      <c r="Q23" s="594"/>
      <c r="R23" s="595">
        <v>225158</v>
      </c>
      <c r="S23" s="596"/>
      <c r="T23" s="596"/>
      <c r="U23" s="596"/>
      <c r="V23" s="596"/>
      <c r="W23" s="596"/>
      <c r="X23" s="596"/>
      <c r="Y23" s="597"/>
      <c r="Z23" s="598">
        <v>3.4</v>
      </c>
      <c r="AA23" s="598"/>
      <c r="AB23" s="598"/>
      <c r="AC23" s="598"/>
      <c r="AD23" s="599">
        <v>1071</v>
      </c>
      <c r="AE23" s="599"/>
      <c r="AF23" s="599"/>
      <c r="AG23" s="599"/>
      <c r="AH23" s="599"/>
      <c r="AI23" s="599"/>
      <c r="AJ23" s="599"/>
      <c r="AK23" s="599"/>
      <c r="AL23" s="600">
        <v>0</v>
      </c>
      <c r="AM23" s="601"/>
      <c r="AN23" s="601"/>
      <c r="AO23" s="602"/>
      <c r="AP23" s="612" t="s">
        <v>265</v>
      </c>
      <c r="AQ23" s="613"/>
      <c r="AR23" s="613"/>
      <c r="AS23" s="613"/>
      <c r="AT23" s="613"/>
      <c r="AU23" s="613"/>
      <c r="AV23" s="613"/>
      <c r="AW23" s="613"/>
      <c r="AX23" s="613"/>
      <c r="AY23" s="613"/>
      <c r="AZ23" s="613"/>
      <c r="BA23" s="613"/>
      <c r="BB23" s="613"/>
      <c r="BC23" s="613"/>
      <c r="BD23" s="613"/>
      <c r="BE23" s="613"/>
      <c r="BF23" s="614"/>
      <c r="BG23" s="595" t="s">
        <v>111</v>
      </c>
      <c r="BH23" s="596"/>
      <c r="BI23" s="596"/>
      <c r="BJ23" s="596"/>
      <c r="BK23" s="596"/>
      <c r="BL23" s="596"/>
      <c r="BM23" s="596"/>
      <c r="BN23" s="597"/>
      <c r="BO23" s="598" t="s">
        <v>111</v>
      </c>
      <c r="BP23" s="598"/>
      <c r="BQ23" s="598"/>
      <c r="BR23" s="598"/>
      <c r="BS23" s="604" t="s">
        <v>111</v>
      </c>
      <c r="BT23" s="596"/>
      <c r="BU23" s="596"/>
      <c r="BV23" s="596"/>
      <c r="BW23" s="596"/>
      <c r="BX23" s="596"/>
      <c r="BY23" s="596"/>
      <c r="BZ23" s="596"/>
      <c r="CA23" s="596"/>
      <c r="CB23" s="605"/>
      <c r="CD23" s="577" t="s">
        <v>204</v>
      </c>
      <c r="CE23" s="578"/>
      <c r="CF23" s="578"/>
      <c r="CG23" s="578"/>
      <c r="CH23" s="578"/>
      <c r="CI23" s="578"/>
      <c r="CJ23" s="578"/>
      <c r="CK23" s="578"/>
      <c r="CL23" s="578"/>
      <c r="CM23" s="578"/>
      <c r="CN23" s="578"/>
      <c r="CO23" s="578"/>
      <c r="CP23" s="578"/>
      <c r="CQ23" s="579"/>
      <c r="CR23" s="577" t="s">
        <v>266</v>
      </c>
      <c r="CS23" s="578"/>
      <c r="CT23" s="578"/>
      <c r="CU23" s="578"/>
      <c r="CV23" s="578"/>
      <c r="CW23" s="578"/>
      <c r="CX23" s="578"/>
      <c r="CY23" s="579"/>
      <c r="CZ23" s="577" t="s">
        <v>267</v>
      </c>
      <c r="DA23" s="578"/>
      <c r="DB23" s="578"/>
      <c r="DC23" s="579"/>
      <c r="DD23" s="577" t="s">
        <v>268</v>
      </c>
      <c r="DE23" s="578"/>
      <c r="DF23" s="578"/>
      <c r="DG23" s="578"/>
      <c r="DH23" s="578"/>
      <c r="DI23" s="578"/>
      <c r="DJ23" s="578"/>
      <c r="DK23" s="579"/>
      <c r="DL23" s="618" t="s">
        <v>269</v>
      </c>
      <c r="DM23" s="619"/>
      <c r="DN23" s="619"/>
      <c r="DO23" s="619"/>
      <c r="DP23" s="619"/>
      <c r="DQ23" s="619"/>
      <c r="DR23" s="619"/>
      <c r="DS23" s="619"/>
      <c r="DT23" s="619"/>
      <c r="DU23" s="619"/>
      <c r="DV23" s="620"/>
      <c r="DW23" s="577" t="s">
        <v>270</v>
      </c>
      <c r="DX23" s="578"/>
      <c r="DY23" s="578"/>
      <c r="DZ23" s="578"/>
      <c r="EA23" s="578"/>
      <c r="EB23" s="578"/>
      <c r="EC23" s="579"/>
    </row>
    <row r="24" spans="2:133" ht="11.25" customHeight="1" x14ac:dyDescent="0.15">
      <c r="B24" s="592" t="s">
        <v>271</v>
      </c>
      <c r="C24" s="593"/>
      <c r="D24" s="593"/>
      <c r="E24" s="593"/>
      <c r="F24" s="593"/>
      <c r="G24" s="593"/>
      <c r="H24" s="593"/>
      <c r="I24" s="593"/>
      <c r="J24" s="593"/>
      <c r="K24" s="593"/>
      <c r="L24" s="593"/>
      <c r="M24" s="593"/>
      <c r="N24" s="593"/>
      <c r="O24" s="593"/>
      <c r="P24" s="593"/>
      <c r="Q24" s="594"/>
      <c r="R24" s="595">
        <v>42553</v>
      </c>
      <c r="S24" s="596"/>
      <c r="T24" s="596"/>
      <c r="U24" s="596"/>
      <c r="V24" s="596"/>
      <c r="W24" s="596"/>
      <c r="X24" s="596"/>
      <c r="Y24" s="597"/>
      <c r="Z24" s="598">
        <v>0.6</v>
      </c>
      <c r="AA24" s="598"/>
      <c r="AB24" s="598"/>
      <c r="AC24" s="598"/>
      <c r="AD24" s="599" t="s">
        <v>111</v>
      </c>
      <c r="AE24" s="599"/>
      <c r="AF24" s="599"/>
      <c r="AG24" s="599"/>
      <c r="AH24" s="599"/>
      <c r="AI24" s="599"/>
      <c r="AJ24" s="599"/>
      <c r="AK24" s="599"/>
      <c r="AL24" s="600" t="s">
        <v>111</v>
      </c>
      <c r="AM24" s="601"/>
      <c r="AN24" s="601"/>
      <c r="AO24" s="602"/>
      <c r="AP24" s="612" t="s">
        <v>272</v>
      </c>
      <c r="AQ24" s="613"/>
      <c r="AR24" s="613"/>
      <c r="AS24" s="613"/>
      <c r="AT24" s="613"/>
      <c r="AU24" s="613"/>
      <c r="AV24" s="613"/>
      <c r="AW24" s="613"/>
      <c r="AX24" s="613"/>
      <c r="AY24" s="613"/>
      <c r="AZ24" s="613"/>
      <c r="BA24" s="613"/>
      <c r="BB24" s="613"/>
      <c r="BC24" s="613"/>
      <c r="BD24" s="613"/>
      <c r="BE24" s="613"/>
      <c r="BF24" s="614"/>
      <c r="BG24" s="595" t="s">
        <v>111</v>
      </c>
      <c r="BH24" s="596"/>
      <c r="BI24" s="596"/>
      <c r="BJ24" s="596"/>
      <c r="BK24" s="596"/>
      <c r="BL24" s="596"/>
      <c r="BM24" s="596"/>
      <c r="BN24" s="597"/>
      <c r="BO24" s="598" t="s">
        <v>111</v>
      </c>
      <c r="BP24" s="598"/>
      <c r="BQ24" s="598"/>
      <c r="BR24" s="598"/>
      <c r="BS24" s="604" t="s">
        <v>111</v>
      </c>
      <c r="BT24" s="596"/>
      <c r="BU24" s="596"/>
      <c r="BV24" s="596"/>
      <c r="BW24" s="596"/>
      <c r="BX24" s="596"/>
      <c r="BY24" s="596"/>
      <c r="BZ24" s="596"/>
      <c r="CA24" s="596"/>
      <c r="CB24" s="605"/>
      <c r="CD24" s="606" t="s">
        <v>273</v>
      </c>
      <c r="CE24" s="607"/>
      <c r="CF24" s="607"/>
      <c r="CG24" s="607"/>
      <c r="CH24" s="607"/>
      <c r="CI24" s="607"/>
      <c r="CJ24" s="607"/>
      <c r="CK24" s="607"/>
      <c r="CL24" s="607"/>
      <c r="CM24" s="607"/>
      <c r="CN24" s="607"/>
      <c r="CO24" s="607"/>
      <c r="CP24" s="607"/>
      <c r="CQ24" s="608"/>
      <c r="CR24" s="584">
        <v>2448507</v>
      </c>
      <c r="CS24" s="585"/>
      <c r="CT24" s="585"/>
      <c r="CU24" s="585"/>
      <c r="CV24" s="585"/>
      <c r="CW24" s="585"/>
      <c r="CX24" s="585"/>
      <c r="CY24" s="586"/>
      <c r="CZ24" s="624">
        <v>38.4</v>
      </c>
      <c r="DA24" s="625"/>
      <c r="DB24" s="625"/>
      <c r="DC24" s="626"/>
      <c r="DD24" s="623">
        <v>1550536</v>
      </c>
      <c r="DE24" s="585"/>
      <c r="DF24" s="585"/>
      <c r="DG24" s="585"/>
      <c r="DH24" s="585"/>
      <c r="DI24" s="585"/>
      <c r="DJ24" s="585"/>
      <c r="DK24" s="586"/>
      <c r="DL24" s="623">
        <v>1544811</v>
      </c>
      <c r="DM24" s="585"/>
      <c r="DN24" s="585"/>
      <c r="DO24" s="585"/>
      <c r="DP24" s="585"/>
      <c r="DQ24" s="585"/>
      <c r="DR24" s="585"/>
      <c r="DS24" s="585"/>
      <c r="DT24" s="585"/>
      <c r="DU24" s="585"/>
      <c r="DV24" s="586"/>
      <c r="DW24" s="589">
        <v>44</v>
      </c>
      <c r="DX24" s="590"/>
      <c r="DY24" s="590"/>
      <c r="DZ24" s="590"/>
      <c r="EA24" s="590"/>
      <c r="EB24" s="590"/>
      <c r="EC24" s="591"/>
    </row>
    <row r="25" spans="2:133" ht="11.25" customHeight="1" x14ac:dyDescent="0.15">
      <c r="B25" s="592" t="s">
        <v>274</v>
      </c>
      <c r="C25" s="593"/>
      <c r="D25" s="593"/>
      <c r="E25" s="593"/>
      <c r="F25" s="593"/>
      <c r="G25" s="593"/>
      <c r="H25" s="593"/>
      <c r="I25" s="593"/>
      <c r="J25" s="593"/>
      <c r="K25" s="593"/>
      <c r="L25" s="593"/>
      <c r="M25" s="593"/>
      <c r="N25" s="593"/>
      <c r="O25" s="593"/>
      <c r="P25" s="593"/>
      <c r="Q25" s="594"/>
      <c r="R25" s="595">
        <v>753841</v>
      </c>
      <c r="S25" s="596"/>
      <c r="T25" s="596"/>
      <c r="U25" s="596"/>
      <c r="V25" s="596"/>
      <c r="W25" s="596"/>
      <c r="X25" s="596"/>
      <c r="Y25" s="597"/>
      <c r="Z25" s="598">
        <v>11.4</v>
      </c>
      <c r="AA25" s="598"/>
      <c r="AB25" s="598"/>
      <c r="AC25" s="598"/>
      <c r="AD25" s="599" t="s">
        <v>111</v>
      </c>
      <c r="AE25" s="599"/>
      <c r="AF25" s="599"/>
      <c r="AG25" s="599"/>
      <c r="AH25" s="599"/>
      <c r="AI25" s="599"/>
      <c r="AJ25" s="599"/>
      <c r="AK25" s="599"/>
      <c r="AL25" s="600" t="s">
        <v>111</v>
      </c>
      <c r="AM25" s="601"/>
      <c r="AN25" s="601"/>
      <c r="AO25" s="602"/>
      <c r="AP25" s="612" t="s">
        <v>275</v>
      </c>
      <c r="AQ25" s="613"/>
      <c r="AR25" s="613"/>
      <c r="AS25" s="613"/>
      <c r="AT25" s="613"/>
      <c r="AU25" s="613"/>
      <c r="AV25" s="613"/>
      <c r="AW25" s="613"/>
      <c r="AX25" s="613"/>
      <c r="AY25" s="613"/>
      <c r="AZ25" s="613"/>
      <c r="BA25" s="613"/>
      <c r="BB25" s="613"/>
      <c r="BC25" s="613"/>
      <c r="BD25" s="613"/>
      <c r="BE25" s="613"/>
      <c r="BF25" s="614"/>
      <c r="BG25" s="595" t="s">
        <v>111</v>
      </c>
      <c r="BH25" s="596"/>
      <c r="BI25" s="596"/>
      <c r="BJ25" s="596"/>
      <c r="BK25" s="596"/>
      <c r="BL25" s="596"/>
      <c r="BM25" s="596"/>
      <c r="BN25" s="597"/>
      <c r="BO25" s="598" t="s">
        <v>111</v>
      </c>
      <c r="BP25" s="598"/>
      <c r="BQ25" s="598"/>
      <c r="BR25" s="598"/>
      <c r="BS25" s="604" t="s">
        <v>111</v>
      </c>
      <c r="BT25" s="596"/>
      <c r="BU25" s="596"/>
      <c r="BV25" s="596"/>
      <c r="BW25" s="596"/>
      <c r="BX25" s="596"/>
      <c r="BY25" s="596"/>
      <c r="BZ25" s="596"/>
      <c r="CA25" s="596"/>
      <c r="CB25" s="605"/>
      <c r="CD25" s="609" t="s">
        <v>276</v>
      </c>
      <c r="CE25" s="610"/>
      <c r="CF25" s="610"/>
      <c r="CG25" s="610"/>
      <c r="CH25" s="610"/>
      <c r="CI25" s="610"/>
      <c r="CJ25" s="610"/>
      <c r="CK25" s="610"/>
      <c r="CL25" s="610"/>
      <c r="CM25" s="610"/>
      <c r="CN25" s="610"/>
      <c r="CO25" s="610"/>
      <c r="CP25" s="610"/>
      <c r="CQ25" s="611"/>
      <c r="CR25" s="595">
        <v>834092</v>
      </c>
      <c r="CS25" s="627"/>
      <c r="CT25" s="627"/>
      <c r="CU25" s="627"/>
      <c r="CV25" s="627"/>
      <c r="CW25" s="627"/>
      <c r="CX25" s="627"/>
      <c r="CY25" s="628"/>
      <c r="CZ25" s="629">
        <v>13.1</v>
      </c>
      <c r="DA25" s="630"/>
      <c r="DB25" s="630"/>
      <c r="DC25" s="631"/>
      <c r="DD25" s="604">
        <v>683923</v>
      </c>
      <c r="DE25" s="627"/>
      <c r="DF25" s="627"/>
      <c r="DG25" s="627"/>
      <c r="DH25" s="627"/>
      <c r="DI25" s="627"/>
      <c r="DJ25" s="627"/>
      <c r="DK25" s="628"/>
      <c r="DL25" s="604">
        <v>678198</v>
      </c>
      <c r="DM25" s="627"/>
      <c r="DN25" s="627"/>
      <c r="DO25" s="627"/>
      <c r="DP25" s="627"/>
      <c r="DQ25" s="627"/>
      <c r="DR25" s="627"/>
      <c r="DS25" s="627"/>
      <c r="DT25" s="627"/>
      <c r="DU25" s="627"/>
      <c r="DV25" s="628"/>
      <c r="DW25" s="600">
        <v>19.3</v>
      </c>
      <c r="DX25" s="621"/>
      <c r="DY25" s="621"/>
      <c r="DZ25" s="621"/>
      <c r="EA25" s="621"/>
      <c r="EB25" s="621"/>
      <c r="EC25" s="622"/>
    </row>
    <row r="26" spans="2:133" ht="11.25" customHeight="1" x14ac:dyDescent="0.15">
      <c r="B26" s="632" t="s">
        <v>277</v>
      </c>
      <c r="C26" s="633"/>
      <c r="D26" s="633"/>
      <c r="E26" s="633"/>
      <c r="F26" s="633"/>
      <c r="G26" s="633"/>
      <c r="H26" s="633"/>
      <c r="I26" s="633"/>
      <c r="J26" s="633"/>
      <c r="K26" s="633"/>
      <c r="L26" s="633"/>
      <c r="M26" s="633"/>
      <c r="N26" s="633"/>
      <c r="O26" s="633"/>
      <c r="P26" s="633"/>
      <c r="Q26" s="634"/>
      <c r="R26" s="595" t="s">
        <v>111</v>
      </c>
      <c r="S26" s="596"/>
      <c r="T26" s="596"/>
      <c r="U26" s="596"/>
      <c r="V26" s="596"/>
      <c r="W26" s="596"/>
      <c r="X26" s="596"/>
      <c r="Y26" s="597"/>
      <c r="Z26" s="598" t="s">
        <v>111</v>
      </c>
      <c r="AA26" s="598"/>
      <c r="AB26" s="598"/>
      <c r="AC26" s="598"/>
      <c r="AD26" s="599" t="s">
        <v>111</v>
      </c>
      <c r="AE26" s="599"/>
      <c r="AF26" s="599"/>
      <c r="AG26" s="599"/>
      <c r="AH26" s="599"/>
      <c r="AI26" s="599"/>
      <c r="AJ26" s="599"/>
      <c r="AK26" s="599"/>
      <c r="AL26" s="600" t="s">
        <v>111</v>
      </c>
      <c r="AM26" s="601"/>
      <c r="AN26" s="601"/>
      <c r="AO26" s="602"/>
      <c r="AP26" s="612" t="s">
        <v>278</v>
      </c>
      <c r="AQ26" s="635"/>
      <c r="AR26" s="635"/>
      <c r="AS26" s="635"/>
      <c r="AT26" s="635"/>
      <c r="AU26" s="635"/>
      <c r="AV26" s="635"/>
      <c r="AW26" s="635"/>
      <c r="AX26" s="635"/>
      <c r="AY26" s="635"/>
      <c r="AZ26" s="635"/>
      <c r="BA26" s="635"/>
      <c r="BB26" s="635"/>
      <c r="BC26" s="635"/>
      <c r="BD26" s="635"/>
      <c r="BE26" s="635"/>
      <c r="BF26" s="614"/>
      <c r="BG26" s="595" t="s">
        <v>111</v>
      </c>
      <c r="BH26" s="596"/>
      <c r="BI26" s="596"/>
      <c r="BJ26" s="596"/>
      <c r="BK26" s="596"/>
      <c r="BL26" s="596"/>
      <c r="BM26" s="596"/>
      <c r="BN26" s="597"/>
      <c r="BO26" s="598" t="s">
        <v>111</v>
      </c>
      <c r="BP26" s="598"/>
      <c r="BQ26" s="598"/>
      <c r="BR26" s="598"/>
      <c r="BS26" s="604" t="s">
        <v>111</v>
      </c>
      <c r="BT26" s="596"/>
      <c r="BU26" s="596"/>
      <c r="BV26" s="596"/>
      <c r="BW26" s="596"/>
      <c r="BX26" s="596"/>
      <c r="BY26" s="596"/>
      <c r="BZ26" s="596"/>
      <c r="CA26" s="596"/>
      <c r="CB26" s="605"/>
      <c r="CD26" s="609" t="s">
        <v>279</v>
      </c>
      <c r="CE26" s="610"/>
      <c r="CF26" s="610"/>
      <c r="CG26" s="610"/>
      <c r="CH26" s="610"/>
      <c r="CI26" s="610"/>
      <c r="CJ26" s="610"/>
      <c r="CK26" s="610"/>
      <c r="CL26" s="610"/>
      <c r="CM26" s="610"/>
      <c r="CN26" s="610"/>
      <c r="CO26" s="610"/>
      <c r="CP26" s="610"/>
      <c r="CQ26" s="611"/>
      <c r="CR26" s="595">
        <v>410122</v>
      </c>
      <c r="CS26" s="596"/>
      <c r="CT26" s="596"/>
      <c r="CU26" s="596"/>
      <c r="CV26" s="596"/>
      <c r="CW26" s="596"/>
      <c r="CX26" s="596"/>
      <c r="CY26" s="597"/>
      <c r="CZ26" s="629">
        <v>6.4</v>
      </c>
      <c r="DA26" s="630"/>
      <c r="DB26" s="630"/>
      <c r="DC26" s="631"/>
      <c r="DD26" s="604">
        <v>336364</v>
      </c>
      <c r="DE26" s="596"/>
      <c r="DF26" s="596"/>
      <c r="DG26" s="596"/>
      <c r="DH26" s="596"/>
      <c r="DI26" s="596"/>
      <c r="DJ26" s="596"/>
      <c r="DK26" s="597"/>
      <c r="DL26" s="604" t="s">
        <v>210</v>
      </c>
      <c r="DM26" s="596"/>
      <c r="DN26" s="596"/>
      <c r="DO26" s="596"/>
      <c r="DP26" s="596"/>
      <c r="DQ26" s="596"/>
      <c r="DR26" s="596"/>
      <c r="DS26" s="596"/>
      <c r="DT26" s="596"/>
      <c r="DU26" s="596"/>
      <c r="DV26" s="597"/>
      <c r="DW26" s="600" t="s">
        <v>210</v>
      </c>
      <c r="DX26" s="621"/>
      <c r="DY26" s="621"/>
      <c r="DZ26" s="621"/>
      <c r="EA26" s="621"/>
      <c r="EB26" s="621"/>
      <c r="EC26" s="622"/>
    </row>
    <row r="27" spans="2:133" ht="11.25" customHeight="1" x14ac:dyDescent="0.15">
      <c r="B27" s="592" t="s">
        <v>280</v>
      </c>
      <c r="C27" s="593"/>
      <c r="D27" s="593"/>
      <c r="E27" s="593"/>
      <c r="F27" s="593"/>
      <c r="G27" s="593"/>
      <c r="H27" s="593"/>
      <c r="I27" s="593"/>
      <c r="J27" s="593"/>
      <c r="K27" s="593"/>
      <c r="L27" s="593"/>
      <c r="M27" s="593"/>
      <c r="N27" s="593"/>
      <c r="O27" s="593"/>
      <c r="P27" s="593"/>
      <c r="Q27" s="594"/>
      <c r="R27" s="595">
        <v>423701</v>
      </c>
      <c r="S27" s="596"/>
      <c r="T27" s="596"/>
      <c r="U27" s="596"/>
      <c r="V27" s="596"/>
      <c r="W27" s="596"/>
      <c r="X27" s="596"/>
      <c r="Y27" s="597"/>
      <c r="Z27" s="598">
        <v>6.4</v>
      </c>
      <c r="AA27" s="598"/>
      <c r="AB27" s="598"/>
      <c r="AC27" s="598"/>
      <c r="AD27" s="599" t="s">
        <v>111</v>
      </c>
      <c r="AE27" s="599"/>
      <c r="AF27" s="599"/>
      <c r="AG27" s="599"/>
      <c r="AH27" s="599"/>
      <c r="AI27" s="599"/>
      <c r="AJ27" s="599"/>
      <c r="AK27" s="599"/>
      <c r="AL27" s="600" t="s">
        <v>111</v>
      </c>
      <c r="AM27" s="601"/>
      <c r="AN27" s="601"/>
      <c r="AO27" s="602"/>
      <c r="AP27" s="592" t="s">
        <v>281</v>
      </c>
      <c r="AQ27" s="593"/>
      <c r="AR27" s="593"/>
      <c r="AS27" s="593"/>
      <c r="AT27" s="593"/>
      <c r="AU27" s="593"/>
      <c r="AV27" s="593"/>
      <c r="AW27" s="593"/>
      <c r="AX27" s="593"/>
      <c r="AY27" s="593"/>
      <c r="AZ27" s="593"/>
      <c r="BA27" s="593"/>
      <c r="BB27" s="593"/>
      <c r="BC27" s="593"/>
      <c r="BD27" s="593"/>
      <c r="BE27" s="593"/>
      <c r="BF27" s="594"/>
      <c r="BG27" s="595">
        <v>1556803</v>
      </c>
      <c r="BH27" s="596"/>
      <c r="BI27" s="596"/>
      <c r="BJ27" s="596"/>
      <c r="BK27" s="596"/>
      <c r="BL27" s="596"/>
      <c r="BM27" s="596"/>
      <c r="BN27" s="597"/>
      <c r="BO27" s="598">
        <v>100</v>
      </c>
      <c r="BP27" s="598"/>
      <c r="BQ27" s="598"/>
      <c r="BR27" s="598"/>
      <c r="BS27" s="604" t="s">
        <v>111</v>
      </c>
      <c r="BT27" s="596"/>
      <c r="BU27" s="596"/>
      <c r="BV27" s="596"/>
      <c r="BW27" s="596"/>
      <c r="BX27" s="596"/>
      <c r="BY27" s="596"/>
      <c r="BZ27" s="596"/>
      <c r="CA27" s="596"/>
      <c r="CB27" s="605"/>
      <c r="CD27" s="609" t="s">
        <v>282</v>
      </c>
      <c r="CE27" s="610"/>
      <c r="CF27" s="610"/>
      <c r="CG27" s="610"/>
      <c r="CH27" s="610"/>
      <c r="CI27" s="610"/>
      <c r="CJ27" s="610"/>
      <c r="CK27" s="610"/>
      <c r="CL27" s="610"/>
      <c r="CM27" s="610"/>
      <c r="CN27" s="610"/>
      <c r="CO27" s="610"/>
      <c r="CP27" s="610"/>
      <c r="CQ27" s="611"/>
      <c r="CR27" s="595">
        <v>1110039</v>
      </c>
      <c r="CS27" s="627"/>
      <c r="CT27" s="627"/>
      <c r="CU27" s="627"/>
      <c r="CV27" s="627"/>
      <c r="CW27" s="627"/>
      <c r="CX27" s="627"/>
      <c r="CY27" s="628"/>
      <c r="CZ27" s="629">
        <v>17.399999999999999</v>
      </c>
      <c r="DA27" s="630"/>
      <c r="DB27" s="630"/>
      <c r="DC27" s="631"/>
      <c r="DD27" s="604">
        <v>402758</v>
      </c>
      <c r="DE27" s="627"/>
      <c r="DF27" s="627"/>
      <c r="DG27" s="627"/>
      <c r="DH27" s="627"/>
      <c r="DI27" s="627"/>
      <c r="DJ27" s="627"/>
      <c r="DK27" s="628"/>
      <c r="DL27" s="604">
        <v>402758</v>
      </c>
      <c r="DM27" s="627"/>
      <c r="DN27" s="627"/>
      <c r="DO27" s="627"/>
      <c r="DP27" s="627"/>
      <c r="DQ27" s="627"/>
      <c r="DR27" s="627"/>
      <c r="DS27" s="627"/>
      <c r="DT27" s="627"/>
      <c r="DU27" s="627"/>
      <c r="DV27" s="628"/>
      <c r="DW27" s="600">
        <v>11.5</v>
      </c>
      <c r="DX27" s="621"/>
      <c r="DY27" s="621"/>
      <c r="DZ27" s="621"/>
      <c r="EA27" s="621"/>
      <c r="EB27" s="621"/>
      <c r="EC27" s="622"/>
    </row>
    <row r="28" spans="2:133" ht="11.25" customHeight="1" x14ac:dyDescent="0.15">
      <c r="B28" s="592" t="s">
        <v>283</v>
      </c>
      <c r="C28" s="593"/>
      <c r="D28" s="593"/>
      <c r="E28" s="593"/>
      <c r="F28" s="593"/>
      <c r="G28" s="593"/>
      <c r="H28" s="593"/>
      <c r="I28" s="593"/>
      <c r="J28" s="593"/>
      <c r="K28" s="593"/>
      <c r="L28" s="593"/>
      <c r="M28" s="593"/>
      <c r="N28" s="593"/>
      <c r="O28" s="593"/>
      <c r="P28" s="593"/>
      <c r="Q28" s="594"/>
      <c r="R28" s="595">
        <v>216180</v>
      </c>
      <c r="S28" s="596"/>
      <c r="T28" s="596"/>
      <c r="U28" s="596"/>
      <c r="V28" s="596"/>
      <c r="W28" s="596"/>
      <c r="X28" s="596"/>
      <c r="Y28" s="597"/>
      <c r="Z28" s="598">
        <v>3.3</v>
      </c>
      <c r="AA28" s="598"/>
      <c r="AB28" s="598"/>
      <c r="AC28" s="598"/>
      <c r="AD28" s="599">
        <v>9372</v>
      </c>
      <c r="AE28" s="599"/>
      <c r="AF28" s="599"/>
      <c r="AG28" s="599"/>
      <c r="AH28" s="599"/>
      <c r="AI28" s="599"/>
      <c r="AJ28" s="599"/>
      <c r="AK28" s="599"/>
      <c r="AL28" s="600">
        <v>0.3</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284</v>
      </c>
      <c r="CE28" s="610"/>
      <c r="CF28" s="610"/>
      <c r="CG28" s="610"/>
      <c r="CH28" s="610"/>
      <c r="CI28" s="610"/>
      <c r="CJ28" s="610"/>
      <c r="CK28" s="610"/>
      <c r="CL28" s="610"/>
      <c r="CM28" s="610"/>
      <c r="CN28" s="610"/>
      <c r="CO28" s="610"/>
      <c r="CP28" s="610"/>
      <c r="CQ28" s="611"/>
      <c r="CR28" s="595">
        <v>504376</v>
      </c>
      <c r="CS28" s="596"/>
      <c r="CT28" s="596"/>
      <c r="CU28" s="596"/>
      <c r="CV28" s="596"/>
      <c r="CW28" s="596"/>
      <c r="CX28" s="596"/>
      <c r="CY28" s="597"/>
      <c r="CZ28" s="629">
        <v>7.9</v>
      </c>
      <c r="DA28" s="630"/>
      <c r="DB28" s="630"/>
      <c r="DC28" s="631"/>
      <c r="DD28" s="604">
        <v>463855</v>
      </c>
      <c r="DE28" s="596"/>
      <c r="DF28" s="596"/>
      <c r="DG28" s="596"/>
      <c r="DH28" s="596"/>
      <c r="DI28" s="596"/>
      <c r="DJ28" s="596"/>
      <c r="DK28" s="597"/>
      <c r="DL28" s="604">
        <v>463855</v>
      </c>
      <c r="DM28" s="596"/>
      <c r="DN28" s="596"/>
      <c r="DO28" s="596"/>
      <c r="DP28" s="596"/>
      <c r="DQ28" s="596"/>
      <c r="DR28" s="596"/>
      <c r="DS28" s="596"/>
      <c r="DT28" s="596"/>
      <c r="DU28" s="596"/>
      <c r="DV28" s="597"/>
      <c r="DW28" s="600">
        <v>13.2</v>
      </c>
      <c r="DX28" s="621"/>
      <c r="DY28" s="621"/>
      <c r="DZ28" s="621"/>
      <c r="EA28" s="621"/>
      <c r="EB28" s="621"/>
      <c r="EC28" s="622"/>
    </row>
    <row r="29" spans="2:133" ht="11.25" customHeight="1" x14ac:dyDescent="0.15">
      <c r="B29" s="592" t="s">
        <v>285</v>
      </c>
      <c r="C29" s="593"/>
      <c r="D29" s="593"/>
      <c r="E29" s="593"/>
      <c r="F29" s="593"/>
      <c r="G29" s="593"/>
      <c r="H29" s="593"/>
      <c r="I29" s="593"/>
      <c r="J29" s="593"/>
      <c r="K29" s="593"/>
      <c r="L29" s="593"/>
      <c r="M29" s="593"/>
      <c r="N29" s="593"/>
      <c r="O29" s="593"/>
      <c r="P29" s="593"/>
      <c r="Q29" s="594"/>
      <c r="R29" s="595">
        <v>19192</v>
      </c>
      <c r="S29" s="596"/>
      <c r="T29" s="596"/>
      <c r="U29" s="596"/>
      <c r="V29" s="596"/>
      <c r="W29" s="596"/>
      <c r="X29" s="596"/>
      <c r="Y29" s="597"/>
      <c r="Z29" s="598">
        <v>0.3</v>
      </c>
      <c r="AA29" s="598"/>
      <c r="AB29" s="598"/>
      <c r="AC29" s="598"/>
      <c r="AD29" s="599" t="s">
        <v>111</v>
      </c>
      <c r="AE29" s="599"/>
      <c r="AF29" s="599"/>
      <c r="AG29" s="599"/>
      <c r="AH29" s="599"/>
      <c r="AI29" s="599"/>
      <c r="AJ29" s="599"/>
      <c r="AK29" s="599"/>
      <c r="AL29" s="600" t="s">
        <v>111</v>
      </c>
      <c r="AM29" s="601"/>
      <c r="AN29" s="601"/>
      <c r="AO29" s="602"/>
      <c r="AP29" s="574" t="s">
        <v>204</v>
      </c>
      <c r="AQ29" s="575"/>
      <c r="AR29" s="575"/>
      <c r="AS29" s="575"/>
      <c r="AT29" s="575"/>
      <c r="AU29" s="575"/>
      <c r="AV29" s="575"/>
      <c r="AW29" s="575"/>
      <c r="AX29" s="575"/>
      <c r="AY29" s="575"/>
      <c r="AZ29" s="575"/>
      <c r="BA29" s="575"/>
      <c r="BB29" s="575"/>
      <c r="BC29" s="575"/>
      <c r="BD29" s="575"/>
      <c r="BE29" s="575"/>
      <c r="BF29" s="576"/>
      <c r="BG29" s="574" t="s">
        <v>286</v>
      </c>
      <c r="BH29" s="636"/>
      <c r="BI29" s="636"/>
      <c r="BJ29" s="636"/>
      <c r="BK29" s="636"/>
      <c r="BL29" s="636"/>
      <c r="BM29" s="636"/>
      <c r="BN29" s="636"/>
      <c r="BO29" s="636"/>
      <c r="BP29" s="636"/>
      <c r="BQ29" s="637"/>
      <c r="BR29" s="574" t="s">
        <v>287</v>
      </c>
      <c r="BS29" s="636"/>
      <c r="BT29" s="636"/>
      <c r="BU29" s="636"/>
      <c r="BV29" s="636"/>
      <c r="BW29" s="636"/>
      <c r="BX29" s="636"/>
      <c r="BY29" s="636"/>
      <c r="BZ29" s="636"/>
      <c r="CA29" s="636"/>
      <c r="CB29" s="637"/>
      <c r="CD29" s="656" t="s">
        <v>288</v>
      </c>
      <c r="CE29" s="657"/>
      <c r="CF29" s="609" t="s">
        <v>58</v>
      </c>
      <c r="CG29" s="610"/>
      <c r="CH29" s="610"/>
      <c r="CI29" s="610"/>
      <c r="CJ29" s="610"/>
      <c r="CK29" s="610"/>
      <c r="CL29" s="610"/>
      <c r="CM29" s="610"/>
      <c r="CN29" s="610"/>
      <c r="CO29" s="610"/>
      <c r="CP29" s="610"/>
      <c r="CQ29" s="611"/>
      <c r="CR29" s="595">
        <v>504370</v>
      </c>
      <c r="CS29" s="627"/>
      <c r="CT29" s="627"/>
      <c r="CU29" s="627"/>
      <c r="CV29" s="627"/>
      <c r="CW29" s="627"/>
      <c r="CX29" s="627"/>
      <c r="CY29" s="628"/>
      <c r="CZ29" s="629">
        <v>7.9</v>
      </c>
      <c r="DA29" s="630"/>
      <c r="DB29" s="630"/>
      <c r="DC29" s="631"/>
      <c r="DD29" s="604">
        <v>463849</v>
      </c>
      <c r="DE29" s="627"/>
      <c r="DF29" s="627"/>
      <c r="DG29" s="627"/>
      <c r="DH29" s="627"/>
      <c r="DI29" s="627"/>
      <c r="DJ29" s="627"/>
      <c r="DK29" s="628"/>
      <c r="DL29" s="604">
        <v>463849</v>
      </c>
      <c r="DM29" s="627"/>
      <c r="DN29" s="627"/>
      <c r="DO29" s="627"/>
      <c r="DP29" s="627"/>
      <c r="DQ29" s="627"/>
      <c r="DR29" s="627"/>
      <c r="DS29" s="627"/>
      <c r="DT29" s="627"/>
      <c r="DU29" s="627"/>
      <c r="DV29" s="628"/>
      <c r="DW29" s="600">
        <v>13.2</v>
      </c>
      <c r="DX29" s="621"/>
      <c r="DY29" s="621"/>
      <c r="DZ29" s="621"/>
      <c r="EA29" s="621"/>
      <c r="EB29" s="621"/>
      <c r="EC29" s="622"/>
    </row>
    <row r="30" spans="2:133" ht="11.25" customHeight="1" x14ac:dyDescent="0.15">
      <c r="B30" s="592" t="s">
        <v>289</v>
      </c>
      <c r="C30" s="593"/>
      <c r="D30" s="593"/>
      <c r="E30" s="593"/>
      <c r="F30" s="593"/>
      <c r="G30" s="593"/>
      <c r="H30" s="593"/>
      <c r="I30" s="593"/>
      <c r="J30" s="593"/>
      <c r="K30" s="593"/>
      <c r="L30" s="593"/>
      <c r="M30" s="593"/>
      <c r="N30" s="593"/>
      <c r="O30" s="593"/>
      <c r="P30" s="593"/>
      <c r="Q30" s="594"/>
      <c r="R30" s="595">
        <v>328897</v>
      </c>
      <c r="S30" s="596"/>
      <c r="T30" s="596"/>
      <c r="U30" s="596"/>
      <c r="V30" s="596"/>
      <c r="W30" s="596"/>
      <c r="X30" s="596"/>
      <c r="Y30" s="597"/>
      <c r="Z30" s="598">
        <v>5</v>
      </c>
      <c r="AA30" s="598"/>
      <c r="AB30" s="598"/>
      <c r="AC30" s="598"/>
      <c r="AD30" s="599" t="s">
        <v>111</v>
      </c>
      <c r="AE30" s="599"/>
      <c r="AF30" s="599"/>
      <c r="AG30" s="599"/>
      <c r="AH30" s="599"/>
      <c r="AI30" s="599"/>
      <c r="AJ30" s="599"/>
      <c r="AK30" s="599"/>
      <c r="AL30" s="600" t="s">
        <v>111</v>
      </c>
      <c r="AM30" s="601"/>
      <c r="AN30" s="601"/>
      <c r="AO30" s="602"/>
      <c r="AP30" s="641" t="s">
        <v>290</v>
      </c>
      <c r="AQ30" s="642"/>
      <c r="AR30" s="642"/>
      <c r="AS30" s="642"/>
      <c r="AT30" s="647" t="s">
        <v>291</v>
      </c>
      <c r="AU30" s="184"/>
      <c r="AV30" s="184"/>
      <c r="AW30" s="184"/>
      <c r="AX30" s="581" t="s">
        <v>170</v>
      </c>
      <c r="AY30" s="582"/>
      <c r="AZ30" s="582"/>
      <c r="BA30" s="582"/>
      <c r="BB30" s="582"/>
      <c r="BC30" s="582"/>
      <c r="BD30" s="582"/>
      <c r="BE30" s="582"/>
      <c r="BF30" s="583"/>
      <c r="BG30" s="653">
        <v>98.8</v>
      </c>
      <c r="BH30" s="654"/>
      <c r="BI30" s="654"/>
      <c r="BJ30" s="654"/>
      <c r="BK30" s="654"/>
      <c r="BL30" s="654"/>
      <c r="BM30" s="590">
        <v>96</v>
      </c>
      <c r="BN30" s="654"/>
      <c r="BO30" s="654"/>
      <c r="BP30" s="654"/>
      <c r="BQ30" s="655"/>
      <c r="BR30" s="653">
        <v>98.9</v>
      </c>
      <c r="BS30" s="654"/>
      <c r="BT30" s="654"/>
      <c r="BU30" s="654"/>
      <c r="BV30" s="654"/>
      <c r="BW30" s="654"/>
      <c r="BX30" s="590">
        <v>96.2</v>
      </c>
      <c r="BY30" s="654"/>
      <c r="BZ30" s="654"/>
      <c r="CA30" s="654"/>
      <c r="CB30" s="655"/>
      <c r="CD30" s="658"/>
      <c r="CE30" s="659"/>
      <c r="CF30" s="609" t="s">
        <v>292</v>
      </c>
      <c r="CG30" s="610"/>
      <c r="CH30" s="610"/>
      <c r="CI30" s="610"/>
      <c r="CJ30" s="610"/>
      <c r="CK30" s="610"/>
      <c r="CL30" s="610"/>
      <c r="CM30" s="610"/>
      <c r="CN30" s="610"/>
      <c r="CO30" s="610"/>
      <c r="CP30" s="610"/>
      <c r="CQ30" s="611"/>
      <c r="CR30" s="595">
        <v>461332</v>
      </c>
      <c r="CS30" s="596"/>
      <c r="CT30" s="596"/>
      <c r="CU30" s="596"/>
      <c r="CV30" s="596"/>
      <c r="CW30" s="596"/>
      <c r="CX30" s="596"/>
      <c r="CY30" s="597"/>
      <c r="CZ30" s="629">
        <v>7.2</v>
      </c>
      <c r="DA30" s="630"/>
      <c r="DB30" s="630"/>
      <c r="DC30" s="631"/>
      <c r="DD30" s="604">
        <v>425946</v>
      </c>
      <c r="DE30" s="596"/>
      <c r="DF30" s="596"/>
      <c r="DG30" s="596"/>
      <c r="DH30" s="596"/>
      <c r="DI30" s="596"/>
      <c r="DJ30" s="596"/>
      <c r="DK30" s="597"/>
      <c r="DL30" s="604">
        <v>425946</v>
      </c>
      <c r="DM30" s="596"/>
      <c r="DN30" s="596"/>
      <c r="DO30" s="596"/>
      <c r="DP30" s="596"/>
      <c r="DQ30" s="596"/>
      <c r="DR30" s="596"/>
      <c r="DS30" s="596"/>
      <c r="DT30" s="596"/>
      <c r="DU30" s="596"/>
      <c r="DV30" s="597"/>
      <c r="DW30" s="600">
        <v>12.1</v>
      </c>
      <c r="DX30" s="621"/>
      <c r="DY30" s="621"/>
      <c r="DZ30" s="621"/>
      <c r="EA30" s="621"/>
      <c r="EB30" s="621"/>
      <c r="EC30" s="622"/>
    </row>
    <row r="31" spans="2:133" ht="11.25" customHeight="1" x14ac:dyDescent="0.15">
      <c r="B31" s="592" t="s">
        <v>293</v>
      </c>
      <c r="C31" s="593"/>
      <c r="D31" s="593"/>
      <c r="E31" s="593"/>
      <c r="F31" s="593"/>
      <c r="G31" s="593"/>
      <c r="H31" s="593"/>
      <c r="I31" s="593"/>
      <c r="J31" s="593"/>
      <c r="K31" s="593"/>
      <c r="L31" s="593"/>
      <c r="M31" s="593"/>
      <c r="N31" s="593"/>
      <c r="O31" s="593"/>
      <c r="P31" s="593"/>
      <c r="Q31" s="594"/>
      <c r="R31" s="595">
        <v>324547</v>
      </c>
      <c r="S31" s="596"/>
      <c r="T31" s="596"/>
      <c r="U31" s="596"/>
      <c r="V31" s="596"/>
      <c r="W31" s="596"/>
      <c r="X31" s="596"/>
      <c r="Y31" s="597"/>
      <c r="Z31" s="598">
        <v>4.9000000000000004</v>
      </c>
      <c r="AA31" s="598"/>
      <c r="AB31" s="598"/>
      <c r="AC31" s="598"/>
      <c r="AD31" s="599" t="s">
        <v>111</v>
      </c>
      <c r="AE31" s="599"/>
      <c r="AF31" s="599"/>
      <c r="AG31" s="599"/>
      <c r="AH31" s="599"/>
      <c r="AI31" s="599"/>
      <c r="AJ31" s="599"/>
      <c r="AK31" s="599"/>
      <c r="AL31" s="600" t="s">
        <v>111</v>
      </c>
      <c r="AM31" s="601"/>
      <c r="AN31" s="601"/>
      <c r="AO31" s="602"/>
      <c r="AP31" s="643"/>
      <c r="AQ31" s="644"/>
      <c r="AR31" s="644"/>
      <c r="AS31" s="644"/>
      <c r="AT31" s="648"/>
      <c r="AU31" s="183" t="s">
        <v>294</v>
      </c>
      <c r="AV31" s="183"/>
      <c r="AW31" s="183"/>
      <c r="AX31" s="592" t="s">
        <v>295</v>
      </c>
      <c r="AY31" s="593"/>
      <c r="AZ31" s="593"/>
      <c r="BA31" s="593"/>
      <c r="BB31" s="593"/>
      <c r="BC31" s="593"/>
      <c r="BD31" s="593"/>
      <c r="BE31" s="593"/>
      <c r="BF31" s="594"/>
      <c r="BG31" s="650">
        <v>98.7</v>
      </c>
      <c r="BH31" s="627"/>
      <c r="BI31" s="627"/>
      <c r="BJ31" s="627"/>
      <c r="BK31" s="627"/>
      <c r="BL31" s="627"/>
      <c r="BM31" s="601">
        <v>95.9</v>
      </c>
      <c r="BN31" s="651"/>
      <c r="BO31" s="651"/>
      <c r="BP31" s="651"/>
      <c r="BQ31" s="652"/>
      <c r="BR31" s="650">
        <v>99</v>
      </c>
      <c r="BS31" s="627"/>
      <c r="BT31" s="627"/>
      <c r="BU31" s="627"/>
      <c r="BV31" s="627"/>
      <c r="BW31" s="627"/>
      <c r="BX31" s="601">
        <v>96.2</v>
      </c>
      <c r="BY31" s="651"/>
      <c r="BZ31" s="651"/>
      <c r="CA31" s="651"/>
      <c r="CB31" s="652"/>
      <c r="CD31" s="658"/>
      <c r="CE31" s="659"/>
      <c r="CF31" s="609" t="s">
        <v>296</v>
      </c>
      <c r="CG31" s="610"/>
      <c r="CH31" s="610"/>
      <c r="CI31" s="610"/>
      <c r="CJ31" s="610"/>
      <c r="CK31" s="610"/>
      <c r="CL31" s="610"/>
      <c r="CM31" s="610"/>
      <c r="CN31" s="610"/>
      <c r="CO31" s="610"/>
      <c r="CP31" s="610"/>
      <c r="CQ31" s="611"/>
      <c r="CR31" s="595">
        <v>43038</v>
      </c>
      <c r="CS31" s="627"/>
      <c r="CT31" s="627"/>
      <c r="CU31" s="627"/>
      <c r="CV31" s="627"/>
      <c r="CW31" s="627"/>
      <c r="CX31" s="627"/>
      <c r="CY31" s="628"/>
      <c r="CZ31" s="629">
        <v>0.7</v>
      </c>
      <c r="DA31" s="630"/>
      <c r="DB31" s="630"/>
      <c r="DC31" s="631"/>
      <c r="DD31" s="604">
        <v>37903</v>
      </c>
      <c r="DE31" s="627"/>
      <c r="DF31" s="627"/>
      <c r="DG31" s="627"/>
      <c r="DH31" s="627"/>
      <c r="DI31" s="627"/>
      <c r="DJ31" s="627"/>
      <c r="DK31" s="628"/>
      <c r="DL31" s="604">
        <v>37903</v>
      </c>
      <c r="DM31" s="627"/>
      <c r="DN31" s="627"/>
      <c r="DO31" s="627"/>
      <c r="DP31" s="627"/>
      <c r="DQ31" s="627"/>
      <c r="DR31" s="627"/>
      <c r="DS31" s="627"/>
      <c r="DT31" s="627"/>
      <c r="DU31" s="627"/>
      <c r="DV31" s="628"/>
      <c r="DW31" s="600">
        <v>1.1000000000000001</v>
      </c>
      <c r="DX31" s="621"/>
      <c r="DY31" s="621"/>
      <c r="DZ31" s="621"/>
      <c r="EA31" s="621"/>
      <c r="EB31" s="621"/>
      <c r="EC31" s="622"/>
    </row>
    <row r="32" spans="2:133" ht="11.25" customHeight="1" x14ac:dyDescent="0.15">
      <c r="B32" s="592" t="s">
        <v>297</v>
      </c>
      <c r="C32" s="593"/>
      <c r="D32" s="593"/>
      <c r="E32" s="593"/>
      <c r="F32" s="593"/>
      <c r="G32" s="593"/>
      <c r="H32" s="593"/>
      <c r="I32" s="593"/>
      <c r="J32" s="593"/>
      <c r="K32" s="593"/>
      <c r="L32" s="593"/>
      <c r="M32" s="593"/>
      <c r="N32" s="593"/>
      <c r="O32" s="593"/>
      <c r="P32" s="593"/>
      <c r="Q32" s="594"/>
      <c r="R32" s="595">
        <v>54024</v>
      </c>
      <c r="S32" s="596"/>
      <c r="T32" s="596"/>
      <c r="U32" s="596"/>
      <c r="V32" s="596"/>
      <c r="W32" s="596"/>
      <c r="X32" s="596"/>
      <c r="Y32" s="597"/>
      <c r="Z32" s="598">
        <v>0.8</v>
      </c>
      <c r="AA32" s="598"/>
      <c r="AB32" s="598"/>
      <c r="AC32" s="598"/>
      <c r="AD32" s="599">
        <v>10466</v>
      </c>
      <c r="AE32" s="599"/>
      <c r="AF32" s="599"/>
      <c r="AG32" s="599"/>
      <c r="AH32" s="599"/>
      <c r="AI32" s="599"/>
      <c r="AJ32" s="599"/>
      <c r="AK32" s="599"/>
      <c r="AL32" s="600">
        <v>0.3</v>
      </c>
      <c r="AM32" s="601"/>
      <c r="AN32" s="601"/>
      <c r="AO32" s="602"/>
      <c r="AP32" s="645"/>
      <c r="AQ32" s="646"/>
      <c r="AR32" s="646"/>
      <c r="AS32" s="646"/>
      <c r="AT32" s="649"/>
      <c r="AU32" s="185"/>
      <c r="AV32" s="185"/>
      <c r="AW32" s="185"/>
      <c r="AX32" s="638" t="s">
        <v>298</v>
      </c>
      <c r="AY32" s="639"/>
      <c r="AZ32" s="639"/>
      <c r="BA32" s="639"/>
      <c r="BB32" s="639"/>
      <c r="BC32" s="639"/>
      <c r="BD32" s="639"/>
      <c r="BE32" s="639"/>
      <c r="BF32" s="640"/>
      <c r="BG32" s="662">
        <v>98.7</v>
      </c>
      <c r="BH32" s="663"/>
      <c r="BI32" s="663"/>
      <c r="BJ32" s="663"/>
      <c r="BK32" s="663"/>
      <c r="BL32" s="663"/>
      <c r="BM32" s="664">
        <v>95.2</v>
      </c>
      <c r="BN32" s="663"/>
      <c r="BO32" s="663"/>
      <c r="BP32" s="663"/>
      <c r="BQ32" s="665"/>
      <c r="BR32" s="662">
        <v>98.7</v>
      </c>
      <c r="BS32" s="663"/>
      <c r="BT32" s="663"/>
      <c r="BU32" s="663"/>
      <c r="BV32" s="663"/>
      <c r="BW32" s="663"/>
      <c r="BX32" s="664">
        <v>95.4</v>
      </c>
      <c r="BY32" s="663"/>
      <c r="BZ32" s="663"/>
      <c r="CA32" s="663"/>
      <c r="CB32" s="665"/>
      <c r="CD32" s="660"/>
      <c r="CE32" s="661"/>
      <c r="CF32" s="609" t="s">
        <v>299</v>
      </c>
      <c r="CG32" s="610"/>
      <c r="CH32" s="610"/>
      <c r="CI32" s="610"/>
      <c r="CJ32" s="610"/>
      <c r="CK32" s="610"/>
      <c r="CL32" s="610"/>
      <c r="CM32" s="610"/>
      <c r="CN32" s="610"/>
      <c r="CO32" s="610"/>
      <c r="CP32" s="610"/>
      <c r="CQ32" s="611"/>
      <c r="CR32" s="595">
        <v>6</v>
      </c>
      <c r="CS32" s="596"/>
      <c r="CT32" s="596"/>
      <c r="CU32" s="596"/>
      <c r="CV32" s="596"/>
      <c r="CW32" s="596"/>
      <c r="CX32" s="596"/>
      <c r="CY32" s="597"/>
      <c r="CZ32" s="629">
        <v>0</v>
      </c>
      <c r="DA32" s="630"/>
      <c r="DB32" s="630"/>
      <c r="DC32" s="631"/>
      <c r="DD32" s="604">
        <v>6</v>
      </c>
      <c r="DE32" s="596"/>
      <c r="DF32" s="596"/>
      <c r="DG32" s="596"/>
      <c r="DH32" s="596"/>
      <c r="DI32" s="596"/>
      <c r="DJ32" s="596"/>
      <c r="DK32" s="597"/>
      <c r="DL32" s="604">
        <v>6</v>
      </c>
      <c r="DM32" s="596"/>
      <c r="DN32" s="596"/>
      <c r="DO32" s="596"/>
      <c r="DP32" s="596"/>
      <c r="DQ32" s="596"/>
      <c r="DR32" s="596"/>
      <c r="DS32" s="596"/>
      <c r="DT32" s="596"/>
      <c r="DU32" s="596"/>
      <c r="DV32" s="597"/>
      <c r="DW32" s="600">
        <v>0</v>
      </c>
      <c r="DX32" s="621"/>
      <c r="DY32" s="621"/>
      <c r="DZ32" s="621"/>
      <c r="EA32" s="621"/>
      <c r="EB32" s="621"/>
      <c r="EC32" s="622"/>
    </row>
    <row r="33" spans="2:133" ht="11.25" customHeight="1" x14ac:dyDescent="0.15">
      <c r="B33" s="592" t="s">
        <v>300</v>
      </c>
      <c r="C33" s="593"/>
      <c r="D33" s="593"/>
      <c r="E33" s="593"/>
      <c r="F33" s="593"/>
      <c r="G33" s="593"/>
      <c r="H33" s="593"/>
      <c r="I33" s="593"/>
      <c r="J33" s="593"/>
      <c r="K33" s="593"/>
      <c r="L33" s="593"/>
      <c r="M33" s="593"/>
      <c r="N33" s="593"/>
      <c r="O33" s="593"/>
      <c r="P33" s="593"/>
      <c r="Q33" s="594"/>
      <c r="R33" s="595">
        <v>746500</v>
      </c>
      <c r="S33" s="596"/>
      <c r="T33" s="596"/>
      <c r="U33" s="596"/>
      <c r="V33" s="596"/>
      <c r="W33" s="596"/>
      <c r="X33" s="596"/>
      <c r="Y33" s="597"/>
      <c r="Z33" s="598">
        <v>11.3</v>
      </c>
      <c r="AA33" s="598"/>
      <c r="AB33" s="598"/>
      <c r="AC33" s="598"/>
      <c r="AD33" s="599" t="s">
        <v>111</v>
      </c>
      <c r="AE33" s="599"/>
      <c r="AF33" s="599"/>
      <c r="AG33" s="599"/>
      <c r="AH33" s="599"/>
      <c r="AI33" s="599"/>
      <c r="AJ33" s="599"/>
      <c r="AK33" s="599"/>
      <c r="AL33" s="600" t="s">
        <v>111</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301</v>
      </c>
      <c r="CE33" s="610"/>
      <c r="CF33" s="610"/>
      <c r="CG33" s="610"/>
      <c r="CH33" s="610"/>
      <c r="CI33" s="610"/>
      <c r="CJ33" s="610"/>
      <c r="CK33" s="610"/>
      <c r="CL33" s="610"/>
      <c r="CM33" s="610"/>
      <c r="CN33" s="610"/>
      <c r="CO33" s="610"/>
      <c r="CP33" s="610"/>
      <c r="CQ33" s="611"/>
      <c r="CR33" s="595">
        <v>2701227</v>
      </c>
      <c r="CS33" s="627"/>
      <c r="CT33" s="627"/>
      <c r="CU33" s="627"/>
      <c r="CV33" s="627"/>
      <c r="CW33" s="627"/>
      <c r="CX33" s="627"/>
      <c r="CY33" s="628"/>
      <c r="CZ33" s="629">
        <v>42.3</v>
      </c>
      <c r="DA33" s="630"/>
      <c r="DB33" s="630"/>
      <c r="DC33" s="631"/>
      <c r="DD33" s="604">
        <v>2176295</v>
      </c>
      <c r="DE33" s="627"/>
      <c r="DF33" s="627"/>
      <c r="DG33" s="627"/>
      <c r="DH33" s="627"/>
      <c r="DI33" s="627"/>
      <c r="DJ33" s="627"/>
      <c r="DK33" s="628"/>
      <c r="DL33" s="604">
        <v>1513967</v>
      </c>
      <c r="DM33" s="627"/>
      <c r="DN33" s="627"/>
      <c r="DO33" s="627"/>
      <c r="DP33" s="627"/>
      <c r="DQ33" s="627"/>
      <c r="DR33" s="627"/>
      <c r="DS33" s="627"/>
      <c r="DT33" s="627"/>
      <c r="DU33" s="627"/>
      <c r="DV33" s="628"/>
      <c r="DW33" s="600">
        <v>43.1</v>
      </c>
      <c r="DX33" s="621"/>
      <c r="DY33" s="621"/>
      <c r="DZ33" s="621"/>
      <c r="EA33" s="621"/>
      <c r="EB33" s="621"/>
      <c r="EC33" s="622"/>
    </row>
    <row r="34" spans="2:133" ht="11.25" customHeight="1" x14ac:dyDescent="0.15">
      <c r="B34" s="592" t="s">
        <v>302</v>
      </c>
      <c r="C34" s="593"/>
      <c r="D34" s="593"/>
      <c r="E34" s="593"/>
      <c r="F34" s="593"/>
      <c r="G34" s="593"/>
      <c r="H34" s="593"/>
      <c r="I34" s="593"/>
      <c r="J34" s="593"/>
      <c r="K34" s="593"/>
      <c r="L34" s="593"/>
      <c r="M34" s="593"/>
      <c r="N34" s="593"/>
      <c r="O34" s="593"/>
      <c r="P34" s="593"/>
      <c r="Q34" s="594"/>
      <c r="R34" s="595" t="s">
        <v>111</v>
      </c>
      <c r="S34" s="596"/>
      <c r="T34" s="596"/>
      <c r="U34" s="596"/>
      <c r="V34" s="596"/>
      <c r="W34" s="596"/>
      <c r="X34" s="596"/>
      <c r="Y34" s="597"/>
      <c r="Z34" s="598" t="s">
        <v>111</v>
      </c>
      <c r="AA34" s="598"/>
      <c r="AB34" s="598"/>
      <c r="AC34" s="598"/>
      <c r="AD34" s="599" t="s">
        <v>111</v>
      </c>
      <c r="AE34" s="599"/>
      <c r="AF34" s="599"/>
      <c r="AG34" s="599"/>
      <c r="AH34" s="599"/>
      <c r="AI34" s="599"/>
      <c r="AJ34" s="599"/>
      <c r="AK34" s="599"/>
      <c r="AL34" s="600" t="s">
        <v>111</v>
      </c>
      <c r="AM34" s="601"/>
      <c r="AN34" s="601"/>
      <c r="AO34" s="602"/>
      <c r="AP34" s="188"/>
      <c r="AQ34" s="574" t="s">
        <v>303</v>
      </c>
      <c r="AR34" s="575"/>
      <c r="AS34" s="575"/>
      <c r="AT34" s="575"/>
      <c r="AU34" s="575"/>
      <c r="AV34" s="575"/>
      <c r="AW34" s="575"/>
      <c r="AX34" s="575"/>
      <c r="AY34" s="575"/>
      <c r="AZ34" s="575"/>
      <c r="BA34" s="575"/>
      <c r="BB34" s="575"/>
      <c r="BC34" s="575"/>
      <c r="BD34" s="575"/>
      <c r="BE34" s="575"/>
      <c r="BF34" s="576"/>
      <c r="BG34" s="574" t="s">
        <v>304</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305</v>
      </c>
      <c r="CE34" s="610"/>
      <c r="CF34" s="610"/>
      <c r="CG34" s="610"/>
      <c r="CH34" s="610"/>
      <c r="CI34" s="610"/>
      <c r="CJ34" s="610"/>
      <c r="CK34" s="610"/>
      <c r="CL34" s="610"/>
      <c r="CM34" s="610"/>
      <c r="CN34" s="610"/>
      <c r="CO34" s="610"/>
      <c r="CP34" s="610"/>
      <c r="CQ34" s="611"/>
      <c r="CR34" s="595">
        <v>903443</v>
      </c>
      <c r="CS34" s="596"/>
      <c r="CT34" s="596"/>
      <c r="CU34" s="596"/>
      <c r="CV34" s="596"/>
      <c r="CW34" s="596"/>
      <c r="CX34" s="596"/>
      <c r="CY34" s="597"/>
      <c r="CZ34" s="629">
        <v>14.2</v>
      </c>
      <c r="DA34" s="630"/>
      <c r="DB34" s="630"/>
      <c r="DC34" s="631"/>
      <c r="DD34" s="604">
        <v>704773</v>
      </c>
      <c r="DE34" s="596"/>
      <c r="DF34" s="596"/>
      <c r="DG34" s="596"/>
      <c r="DH34" s="596"/>
      <c r="DI34" s="596"/>
      <c r="DJ34" s="596"/>
      <c r="DK34" s="597"/>
      <c r="DL34" s="604">
        <v>639142</v>
      </c>
      <c r="DM34" s="596"/>
      <c r="DN34" s="596"/>
      <c r="DO34" s="596"/>
      <c r="DP34" s="596"/>
      <c r="DQ34" s="596"/>
      <c r="DR34" s="596"/>
      <c r="DS34" s="596"/>
      <c r="DT34" s="596"/>
      <c r="DU34" s="596"/>
      <c r="DV34" s="597"/>
      <c r="DW34" s="600">
        <v>18.2</v>
      </c>
      <c r="DX34" s="621"/>
      <c r="DY34" s="621"/>
      <c r="DZ34" s="621"/>
      <c r="EA34" s="621"/>
      <c r="EB34" s="621"/>
      <c r="EC34" s="622"/>
    </row>
    <row r="35" spans="2:133" ht="11.25" customHeight="1" x14ac:dyDescent="0.15">
      <c r="B35" s="592" t="s">
        <v>306</v>
      </c>
      <c r="C35" s="593"/>
      <c r="D35" s="593"/>
      <c r="E35" s="593"/>
      <c r="F35" s="593"/>
      <c r="G35" s="593"/>
      <c r="H35" s="593"/>
      <c r="I35" s="593"/>
      <c r="J35" s="593"/>
      <c r="K35" s="593"/>
      <c r="L35" s="593"/>
      <c r="M35" s="593"/>
      <c r="N35" s="593"/>
      <c r="O35" s="593"/>
      <c r="P35" s="593"/>
      <c r="Q35" s="594"/>
      <c r="R35" s="595">
        <v>190000</v>
      </c>
      <c r="S35" s="596"/>
      <c r="T35" s="596"/>
      <c r="U35" s="596"/>
      <c r="V35" s="596"/>
      <c r="W35" s="596"/>
      <c r="X35" s="596"/>
      <c r="Y35" s="597"/>
      <c r="Z35" s="598">
        <v>2.9</v>
      </c>
      <c r="AA35" s="598"/>
      <c r="AB35" s="598"/>
      <c r="AC35" s="598"/>
      <c r="AD35" s="599" t="s">
        <v>111</v>
      </c>
      <c r="AE35" s="599"/>
      <c r="AF35" s="599"/>
      <c r="AG35" s="599"/>
      <c r="AH35" s="599"/>
      <c r="AI35" s="599"/>
      <c r="AJ35" s="599"/>
      <c r="AK35" s="599"/>
      <c r="AL35" s="600" t="s">
        <v>111</v>
      </c>
      <c r="AM35" s="601"/>
      <c r="AN35" s="601"/>
      <c r="AO35" s="602"/>
      <c r="AP35" s="188"/>
      <c r="AQ35" s="606" t="s">
        <v>307</v>
      </c>
      <c r="AR35" s="607"/>
      <c r="AS35" s="607"/>
      <c r="AT35" s="607"/>
      <c r="AU35" s="607"/>
      <c r="AV35" s="607"/>
      <c r="AW35" s="607"/>
      <c r="AX35" s="607"/>
      <c r="AY35" s="608"/>
      <c r="AZ35" s="584">
        <v>739720</v>
      </c>
      <c r="BA35" s="585"/>
      <c r="BB35" s="585"/>
      <c r="BC35" s="585"/>
      <c r="BD35" s="585"/>
      <c r="BE35" s="585"/>
      <c r="BF35" s="666"/>
      <c r="BG35" s="606" t="s">
        <v>308</v>
      </c>
      <c r="BH35" s="607"/>
      <c r="BI35" s="607"/>
      <c r="BJ35" s="607"/>
      <c r="BK35" s="607"/>
      <c r="BL35" s="607"/>
      <c r="BM35" s="607"/>
      <c r="BN35" s="607"/>
      <c r="BO35" s="607"/>
      <c r="BP35" s="607"/>
      <c r="BQ35" s="607"/>
      <c r="BR35" s="607"/>
      <c r="BS35" s="607"/>
      <c r="BT35" s="607"/>
      <c r="BU35" s="608"/>
      <c r="BV35" s="584">
        <v>69788</v>
      </c>
      <c r="BW35" s="585"/>
      <c r="BX35" s="585"/>
      <c r="BY35" s="585"/>
      <c r="BZ35" s="585"/>
      <c r="CA35" s="585"/>
      <c r="CB35" s="666"/>
      <c r="CD35" s="609" t="s">
        <v>309</v>
      </c>
      <c r="CE35" s="610"/>
      <c r="CF35" s="610"/>
      <c r="CG35" s="610"/>
      <c r="CH35" s="610"/>
      <c r="CI35" s="610"/>
      <c r="CJ35" s="610"/>
      <c r="CK35" s="610"/>
      <c r="CL35" s="610"/>
      <c r="CM35" s="610"/>
      <c r="CN35" s="610"/>
      <c r="CO35" s="610"/>
      <c r="CP35" s="610"/>
      <c r="CQ35" s="611"/>
      <c r="CR35" s="595">
        <v>41066</v>
      </c>
      <c r="CS35" s="627"/>
      <c r="CT35" s="627"/>
      <c r="CU35" s="627"/>
      <c r="CV35" s="627"/>
      <c r="CW35" s="627"/>
      <c r="CX35" s="627"/>
      <c r="CY35" s="628"/>
      <c r="CZ35" s="629">
        <v>0.6</v>
      </c>
      <c r="DA35" s="630"/>
      <c r="DB35" s="630"/>
      <c r="DC35" s="631"/>
      <c r="DD35" s="604">
        <v>27724</v>
      </c>
      <c r="DE35" s="627"/>
      <c r="DF35" s="627"/>
      <c r="DG35" s="627"/>
      <c r="DH35" s="627"/>
      <c r="DI35" s="627"/>
      <c r="DJ35" s="627"/>
      <c r="DK35" s="628"/>
      <c r="DL35" s="604">
        <v>26623</v>
      </c>
      <c r="DM35" s="627"/>
      <c r="DN35" s="627"/>
      <c r="DO35" s="627"/>
      <c r="DP35" s="627"/>
      <c r="DQ35" s="627"/>
      <c r="DR35" s="627"/>
      <c r="DS35" s="627"/>
      <c r="DT35" s="627"/>
      <c r="DU35" s="627"/>
      <c r="DV35" s="628"/>
      <c r="DW35" s="600">
        <v>0.8</v>
      </c>
      <c r="DX35" s="621"/>
      <c r="DY35" s="621"/>
      <c r="DZ35" s="621"/>
      <c r="EA35" s="621"/>
      <c r="EB35" s="621"/>
      <c r="EC35" s="622"/>
    </row>
    <row r="36" spans="2:133" ht="11.25" customHeight="1" x14ac:dyDescent="0.15">
      <c r="B36" s="638" t="s">
        <v>310</v>
      </c>
      <c r="C36" s="639"/>
      <c r="D36" s="639"/>
      <c r="E36" s="639"/>
      <c r="F36" s="639"/>
      <c r="G36" s="639"/>
      <c r="H36" s="639"/>
      <c r="I36" s="639"/>
      <c r="J36" s="639"/>
      <c r="K36" s="639"/>
      <c r="L36" s="639"/>
      <c r="M36" s="639"/>
      <c r="N36" s="639"/>
      <c r="O36" s="639"/>
      <c r="P36" s="639"/>
      <c r="Q36" s="640"/>
      <c r="R36" s="667">
        <v>6605078</v>
      </c>
      <c r="S36" s="668"/>
      <c r="T36" s="668"/>
      <c r="U36" s="668"/>
      <c r="V36" s="668"/>
      <c r="W36" s="668"/>
      <c r="X36" s="668"/>
      <c r="Y36" s="669"/>
      <c r="Z36" s="670">
        <v>100</v>
      </c>
      <c r="AA36" s="670"/>
      <c r="AB36" s="670"/>
      <c r="AC36" s="670"/>
      <c r="AD36" s="671">
        <v>3324288</v>
      </c>
      <c r="AE36" s="671"/>
      <c r="AF36" s="671"/>
      <c r="AG36" s="671"/>
      <c r="AH36" s="671"/>
      <c r="AI36" s="671"/>
      <c r="AJ36" s="671"/>
      <c r="AK36" s="671"/>
      <c r="AL36" s="672">
        <v>100</v>
      </c>
      <c r="AM36" s="664"/>
      <c r="AN36" s="664"/>
      <c r="AO36" s="673"/>
      <c r="AQ36" s="674" t="s">
        <v>311</v>
      </c>
      <c r="AR36" s="675"/>
      <c r="AS36" s="675"/>
      <c r="AT36" s="675"/>
      <c r="AU36" s="675"/>
      <c r="AV36" s="675"/>
      <c r="AW36" s="675"/>
      <c r="AX36" s="675"/>
      <c r="AY36" s="676"/>
      <c r="AZ36" s="595">
        <v>311000</v>
      </c>
      <c r="BA36" s="596"/>
      <c r="BB36" s="596"/>
      <c r="BC36" s="596"/>
      <c r="BD36" s="627"/>
      <c r="BE36" s="627"/>
      <c r="BF36" s="652"/>
      <c r="BG36" s="609" t="s">
        <v>312</v>
      </c>
      <c r="BH36" s="610"/>
      <c r="BI36" s="610"/>
      <c r="BJ36" s="610"/>
      <c r="BK36" s="610"/>
      <c r="BL36" s="610"/>
      <c r="BM36" s="610"/>
      <c r="BN36" s="610"/>
      <c r="BO36" s="610"/>
      <c r="BP36" s="610"/>
      <c r="BQ36" s="610"/>
      <c r="BR36" s="610"/>
      <c r="BS36" s="610"/>
      <c r="BT36" s="610"/>
      <c r="BU36" s="611"/>
      <c r="BV36" s="595">
        <v>45039</v>
      </c>
      <c r="BW36" s="596"/>
      <c r="BX36" s="596"/>
      <c r="BY36" s="596"/>
      <c r="BZ36" s="596"/>
      <c r="CA36" s="596"/>
      <c r="CB36" s="605"/>
      <c r="CD36" s="609" t="s">
        <v>313</v>
      </c>
      <c r="CE36" s="610"/>
      <c r="CF36" s="610"/>
      <c r="CG36" s="610"/>
      <c r="CH36" s="610"/>
      <c r="CI36" s="610"/>
      <c r="CJ36" s="610"/>
      <c r="CK36" s="610"/>
      <c r="CL36" s="610"/>
      <c r="CM36" s="610"/>
      <c r="CN36" s="610"/>
      <c r="CO36" s="610"/>
      <c r="CP36" s="610"/>
      <c r="CQ36" s="611"/>
      <c r="CR36" s="595">
        <v>441887</v>
      </c>
      <c r="CS36" s="596"/>
      <c r="CT36" s="596"/>
      <c r="CU36" s="596"/>
      <c r="CV36" s="596"/>
      <c r="CW36" s="596"/>
      <c r="CX36" s="596"/>
      <c r="CY36" s="597"/>
      <c r="CZ36" s="629">
        <v>6.9</v>
      </c>
      <c r="DA36" s="630"/>
      <c r="DB36" s="630"/>
      <c r="DC36" s="631"/>
      <c r="DD36" s="604">
        <v>336888</v>
      </c>
      <c r="DE36" s="596"/>
      <c r="DF36" s="596"/>
      <c r="DG36" s="596"/>
      <c r="DH36" s="596"/>
      <c r="DI36" s="596"/>
      <c r="DJ36" s="596"/>
      <c r="DK36" s="597"/>
      <c r="DL36" s="604">
        <v>304560</v>
      </c>
      <c r="DM36" s="596"/>
      <c r="DN36" s="596"/>
      <c r="DO36" s="596"/>
      <c r="DP36" s="596"/>
      <c r="DQ36" s="596"/>
      <c r="DR36" s="596"/>
      <c r="DS36" s="596"/>
      <c r="DT36" s="596"/>
      <c r="DU36" s="596"/>
      <c r="DV36" s="597"/>
      <c r="DW36" s="600">
        <v>8.6999999999999993</v>
      </c>
      <c r="DX36" s="621"/>
      <c r="DY36" s="621"/>
      <c r="DZ36" s="621"/>
      <c r="EA36" s="621"/>
      <c r="EB36" s="621"/>
      <c r="EC36" s="622"/>
    </row>
    <row r="37" spans="2:133" ht="11.25" customHeight="1" x14ac:dyDescent="0.15">
      <c r="AQ37" s="674" t="s">
        <v>314</v>
      </c>
      <c r="AR37" s="675"/>
      <c r="AS37" s="675"/>
      <c r="AT37" s="675"/>
      <c r="AU37" s="675"/>
      <c r="AV37" s="675"/>
      <c r="AW37" s="675"/>
      <c r="AX37" s="675"/>
      <c r="AY37" s="676"/>
      <c r="AZ37" s="595" t="s">
        <v>315</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1897</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9956</v>
      </c>
      <c r="CS37" s="627"/>
      <c r="CT37" s="627"/>
      <c r="CU37" s="627"/>
      <c r="CV37" s="627"/>
      <c r="CW37" s="627"/>
      <c r="CX37" s="627"/>
      <c r="CY37" s="628"/>
      <c r="CZ37" s="629">
        <v>0.2</v>
      </c>
      <c r="DA37" s="630"/>
      <c r="DB37" s="630"/>
      <c r="DC37" s="631"/>
      <c r="DD37" s="604">
        <v>9956</v>
      </c>
      <c r="DE37" s="627"/>
      <c r="DF37" s="627"/>
      <c r="DG37" s="627"/>
      <c r="DH37" s="627"/>
      <c r="DI37" s="627"/>
      <c r="DJ37" s="627"/>
      <c r="DK37" s="628"/>
      <c r="DL37" s="604">
        <v>9597</v>
      </c>
      <c r="DM37" s="627"/>
      <c r="DN37" s="627"/>
      <c r="DO37" s="627"/>
      <c r="DP37" s="627"/>
      <c r="DQ37" s="627"/>
      <c r="DR37" s="627"/>
      <c r="DS37" s="627"/>
      <c r="DT37" s="627"/>
      <c r="DU37" s="627"/>
      <c r="DV37" s="628"/>
      <c r="DW37" s="600">
        <v>0.3</v>
      </c>
      <c r="DX37" s="621"/>
      <c r="DY37" s="621"/>
      <c r="DZ37" s="621"/>
      <c r="EA37" s="621"/>
      <c r="EB37" s="621"/>
      <c r="EC37" s="622"/>
    </row>
    <row r="38" spans="2:133" ht="11.25" customHeight="1" x14ac:dyDescent="0.15">
      <c r="AQ38" s="674" t="s">
        <v>318</v>
      </c>
      <c r="AR38" s="675"/>
      <c r="AS38" s="675"/>
      <c r="AT38" s="675"/>
      <c r="AU38" s="675"/>
      <c r="AV38" s="675"/>
      <c r="AW38" s="675"/>
      <c r="AX38" s="675"/>
      <c r="AY38" s="676"/>
      <c r="AZ38" s="595" t="s">
        <v>319</v>
      </c>
      <c r="BA38" s="596"/>
      <c r="BB38" s="596"/>
      <c r="BC38" s="596"/>
      <c r="BD38" s="627"/>
      <c r="BE38" s="627"/>
      <c r="BF38" s="652"/>
      <c r="BG38" s="609" t="s">
        <v>320</v>
      </c>
      <c r="BH38" s="610"/>
      <c r="BI38" s="610"/>
      <c r="BJ38" s="610"/>
      <c r="BK38" s="610"/>
      <c r="BL38" s="610"/>
      <c r="BM38" s="610"/>
      <c r="BN38" s="610"/>
      <c r="BO38" s="610"/>
      <c r="BP38" s="610"/>
      <c r="BQ38" s="610"/>
      <c r="BR38" s="610"/>
      <c r="BS38" s="610"/>
      <c r="BT38" s="610"/>
      <c r="BU38" s="611"/>
      <c r="BV38" s="595">
        <v>3206</v>
      </c>
      <c r="BW38" s="596"/>
      <c r="BX38" s="596"/>
      <c r="BY38" s="596"/>
      <c r="BZ38" s="596"/>
      <c r="CA38" s="596"/>
      <c r="CB38" s="605"/>
      <c r="CD38" s="609" t="s">
        <v>321</v>
      </c>
      <c r="CE38" s="610"/>
      <c r="CF38" s="610"/>
      <c r="CG38" s="610"/>
      <c r="CH38" s="610"/>
      <c r="CI38" s="610"/>
      <c r="CJ38" s="610"/>
      <c r="CK38" s="610"/>
      <c r="CL38" s="610"/>
      <c r="CM38" s="610"/>
      <c r="CN38" s="610"/>
      <c r="CO38" s="610"/>
      <c r="CP38" s="610"/>
      <c r="CQ38" s="611"/>
      <c r="CR38" s="595">
        <v>739720</v>
      </c>
      <c r="CS38" s="596"/>
      <c r="CT38" s="596"/>
      <c r="CU38" s="596"/>
      <c r="CV38" s="596"/>
      <c r="CW38" s="596"/>
      <c r="CX38" s="596"/>
      <c r="CY38" s="597"/>
      <c r="CZ38" s="629">
        <v>11.6</v>
      </c>
      <c r="DA38" s="630"/>
      <c r="DB38" s="630"/>
      <c r="DC38" s="631"/>
      <c r="DD38" s="604">
        <v>567946</v>
      </c>
      <c r="DE38" s="596"/>
      <c r="DF38" s="596"/>
      <c r="DG38" s="596"/>
      <c r="DH38" s="596"/>
      <c r="DI38" s="596"/>
      <c r="DJ38" s="596"/>
      <c r="DK38" s="597"/>
      <c r="DL38" s="604">
        <v>543642</v>
      </c>
      <c r="DM38" s="596"/>
      <c r="DN38" s="596"/>
      <c r="DO38" s="596"/>
      <c r="DP38" s="596"/>
      <c r="DQ38" s="596"/>
      <c r="DR38" s="596"/>
      <c r="DS38" s="596"/>
      <c r="DT38" s="596"/>
      <c r="DU38" s="596"/>
      <c r="DV38" s="597"/>
      <c r="DW38" s="600">
        <v>15.5</v>
      </c>
      <c r="DX38" s="621"/>
      <c r="DY38" s="621"/>
      <c r="DZ38" s="621"/>
      <c r="EA38" s="621"/>
      <c r="EB38" s="621"/>
      <c r="EC38" s="622"/>
    </row>
    <row r="39" spans="2:133" ht="11.25" customHeight="1" x14ac:dyDescent="0.15">
      <c r="AQ39" s="674" t="s">
        <v>322</v>
      </c>
      <c r="AR39" s="675"/>
      <c r="AS39" s="675"/>
      <c r="AT39" s="675"/>
      <c r="AU39" s="675"/>
      <c r="AV39" s="675"/>
      <c r="AW39" s="675"/>
      <c r="AX39" s="675"/>
      <c r="AY39" s="676"/>
      <c r="AZ39" s="595" t="s">
        <v>319</v>
      </c>
      <c r="BA39" s="596"/>
      <c r="BB39" s="596"/>
      <c r="BC39" s="596"/>
      <c r="BD39" s="627"/>
      <c r="BE39" s="627"/>
      <c r="BF39" s="652"/>
      <c r="BG39" s="680" t="s">
        <v>323</v>
      </c>
      <c r="BH39" s="681"/>
      <c r="BI39" s="681"/>
      <c r="BJ39" s="681"/>
      <c r="BK39" s="681"/>
      <c r="BL39" s="189"/>
      <c r="BM39" s="610" t="s">
        <v>324</v>
      </c>
      <c r="BN39" s="610"/>
      <c r="BO39" s="610"/>
      <c r="BP39" s="610"/>
      <c r="BQ39" s="610"/>
      <c r="BR39" s="610"/>
      <c r="BS39" s="610"/>
      <c r="BT39" s="610"/>
      <c r="BU39" s="611"/>
      <c r="BV39" s="595">
        <v>89</v>
      </c>
      <c r="BW39" s="596"/>
      <c r="BX39" s="596"/>
      <c r="BY39" s="596"/>
      <c r="BZ39" s="596"/>
      <c r="CA39" s="596"/>
      <c r="CB39" s="605"/>
      <c r="CD39" s="609" t="s">
        <v>325</v>
      </c>
      <c r="CE39" s="610"/>
      <c r="CF39" s="610"/>
      <c r="CG39" s="610"/>
      <c r="CH39" s="610"/>
      <c r="CI39" s="610"/>
      <c r="CJ39" s="610"/>
      <c r="CK39" s="610"/>
      <c r="CL39" s="610"/>
      <c r="CM39" s="610"/>
      <c r="CN39" s="610"/>
      <c r="CO39" s="610"/>
      <c r="CP39" s="610"/>
      <c r="CQ39" s="611"/>
      <c r="CR39" s="595">
        <v>574147</v>
      </c>
      <c r="CS39" s="627"/>
      <c r="CT39" s="627"/>
      <c r="CU39" s="627"/>
      <c r="CV39" s="627"/>
      <c r="CW39" s="627"/>
      <c r="CX39" s="627"/>
      <c r="CY39" s="628"/>
      <c r="CZ39" s="629">
        <v>9</v>
      </c>
      <c r="DA39" s="630"/>
      <c r="DB39" s="630"/>
      <c r="DC39" s="631"/>
      <c r="DD39" s="604">
        <v>538000</v>
      </c>
      <c r="DE39" s="627"/>
      <c r="DF39" s="627"/>
      <c r="DG39" s="627"/>
      <c r="DH39" s="627"/>
      <c r="DI39" s="627"/>
      <c r="DJ39" s="627"/>
      <c r="DK39" s="628"/>
      <c r="DL39" s="604" t="s">
        <v>319</v>
      </c>
      <c r="DM39" s="627"/>
      <c r="DN39" s="627"/>
      <c r="DO39" s="627"/>
      <c r="DP39" s="627"/>
      <c r="DQ39" s="627"/>
      <c r="DR39" s="627"/>
      <c r="DS39" s="627"/>
      <c r="DT39" s="627"/>
      <c r="DU39" s="627"/>
      <c r="DV39" s="628"/>
      <c r="DW39" s="600" t="s">
        <v>319</v>
      </c>
      <c r="DX39" s="621"/>
      <c r="DY39" s="621"/>
      <c r="DZ39" s="621"/>
      <c r="EA39" s="621"/>
      <c r="EB39" s="621"/>
      <c r="EC39" s="622"/>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117632</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116</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964</v>
      </c>
      <c r="CS40" s="596"/>
      <c r="CT40" s="596"/>
      <c r="CU40" s="596"/>
      <c r="CV40" s="596"/>
      <c r="CW40" s="596"/>
      <c r="CX40" s="596"/>
      <c r="CY40" s="597"/>
      <c r="CZ40" s="629">
        <v>0</v>
      </c>
      <c r="DA40" s="630"/>
      <c r="DB40" s="630"/>
      <c r="DC40" s="631"/>
      <c r="DD40" s="604">
        <v>964</v>
      </c>
      <c r="DE40" s="596"/>
      <c r="DF40" s="596"/>
      <c r="DG40" s="596"/>
      <c r="DH40" s="596"/>
      <c r="DI40" s="596"/>
      <c r="DJ40" s="596"/>
      <c r="DK40" s="597"/>
      <c r="DL40" s="604" t="s">
        <v>319</v>
      </c>
      <c r="DM40" s="596"/>
      <c r="DN40" s="596"/>
      <c r="DO40" s="596"/>
      <c r="DP40" s="596"/>
      <c r="DQ40" s="596"/>
      <c r="DR40" s="596"/>
      <c r="DS40" s="596"/>
      <c r="DT40" s="596"/>
      <c r="DU40" s="596"/>
      <c r="DV40" s="597"/>
      <c r="DW40" s="600" t="s">
        <v>319</v>
      </c>
      <c r="DX40" s="621"/>
      <c r="DY40" s="621"/>
      <c r="DZ40" s="621"/>
      <c r="EA40" s="621"/>
      <c r="EB40" s="621"/>
      <c r="EC40" s="622"/>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311088</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304</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315</v>
      </c>
      <c r="CS41" s="627"/>
      <c r="CT41" s="627"/>
      <c r="CU41" s="627"/>
      <c r="CV41" s="627"/>
      <c r="CW41" s="627"/>
      <c r="CX41" s="627"/>
      <c r="CY41" s="628"/>
      <c r="CZ41" s="629" t="s">
        <v>315</v>
      </c>
      <c r="DA41" s="630"/>
      <c r="DB41" s="630"/>
      <c r="DC41" s="631"/>
      <c r="DD41" s="604" t="s">
        <v>315</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333</v>
      </c>
      <c r="CE42" s="593"/>
      <c r="CF42" s="593"/>
      <c r="CG42" s="593"/>
      <c r="CH42" s="593"/>
      <c r="CI42" s="593"/>
      <c r="CJ42" s="593"/>
      <c r="CK42" s="593"/>
      <c r="CL42" s="593"/>
      <c r="CM42" s="593"/>
      <c r="CN42" s="593"/>
      <c r="CO42" s="593"/>
      <c r="CP42" s="593"/>
      <c r="CQ42" s="594"/>
      <c r="CR42" s="595">
        <v>1230438</v>
      </c>
      <c r="CS42" s="596"/>
      <c r="CT42" s="596"/>
      <c r="CU42" s="596"/>
      <c r="CV42" s="596"/>
      <c r="CW42" s="596"/>
      <c r="CX42" s="596"/>
      <c r="CY42" s="597"/>
      <c r="CZ42" s="629">
        <v>19.3</v>
      </c>
      <c r="DA42" s="678"/>
      <c r="DB42" s="678"/>
      <c r="DC42" s="679"/>
      <c r="DD42" s="604">
        <v>369215</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335</v>
      </c>
      <c r="CE43" s="593"/>
      <c r="CF43" s="593"/>
      <c r="CG43" s="593"/>
      <c r="CH43" s="593"/>
      <c r="CI43" s="593"/>
      <c r="CJ43" s="593"/>
      <c r="CK43" s="593"/>
      <c r="CL43" s="593"/>
      <c r="CM43" s="593"/>
      <c r="CN43" s="593"/>
      <c r="CO43" s="593"/>
      <c r="CP43" s="593"/>
      <c r="CQ43" s="594"/>
      <c r="CR43" s="595">
        <v>21402</v>
      </c>
      <c r="CS43" s="627"/>
      <c r="CT43" s="627"/>
      <c r="CU43" s="627"/>
      <c r="CV43" s="627"/>
      <c r="CW43" s="627"/>
      <c r="CX43" s="627"/>
      <c r="CY43" s="628"/>
      <c r="CZ43" s="629">
        <v>0.3</v>
      </c>
      <c r="DA43" s="630"/>
      <c r="DB43" s="630"/>
      <c r="DC43" s="631"/>
      <c r="DD43" s="604">
        <v>21402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336</v>
      </c>
      <c r="CD44" s="701" t="s">
        <v>288</v>
      </c>
      <c r="CE44" s="702"/>
      <c r="CF44" s="592" t="s">
        <v>337</v>
      </c>
      <c r="CG44" s="593"/>
      <c r="CH44" s="593"/>
      <c r="CI44" s="593"/>
      <c r="CJ44" s="593"/>
      <c r="CK44" s="593"/>
      <c r="CL44" s="593"/>
      <c r="CM44" s="593"/>
      <c r="CN44" s="593"/>
      <c r="CO44" s="593"/>
      <c r="CP44" s="593"/>
      <c r="CQ44" s="594"/>
      <c r="CR44" s="595">
        <v>1211533</v>
      </c>
      <c r="CS44" s="596"/>
      <c r="CT44" s="596"/>
      <c r="CU44" s="596"/>
      <c r="CV44" s="596"/>
      <c r="CW44" s="596"/>
      <c r="CX44" s="596"/>
      <c r="CY44" s="597"/>
      <c r="CZ44" s="629">
        <v>19</v>
      </c>
      <c r="DA44" s="678"/>
      <c r="DB44" s="678"/>
      <c r="DC44" s="679"/>
      <c r="DD44" s="604">
        <v>355274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338</v>
      </c>
      <c r="CG45" s="593"/>
      <c r="CH45" s="593"/>
      <c r="CI45" s="593"/>
      <c r="CJ45" s="593"/>
      <c r="CK45" s="593"/>
      <c r="CL45" s="593"/>
      <c r="CM45" s="593"/>
      <c r="CN45" s="593"/>
      <c r="CO45" s="593"/>
      <c r="CP45" s="593"/>
      <c r="CQ45" s="594"/>
      <c r="CR45" s="595">
        <v>547772</v>
      </c>
      <c r="CS45" s="627"/>
      <c r="CT45" s="627"/>
      <c r="CU45" s="627"/>
      <c r="CV45" s="627"/>
      <c r="CW45" s="627"/>
      <c r="CX45" s="627"/>
      <c r="CY45" s="628"/>
      <c r="CZ45" s="629">
        <v>8.6</v>
      </c>
      <c r="DA45" s="630"/>
      <c r="DB45" s="630"/>
      <c r="DC45" s="631"/>
      <c r="DD45" s="604">
        <v>40435</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339</v>
      </c>
      <c r="CG46" s="593"/>
      <c r="CH46" s="593"/>
      <c r="CI46" s="593"/>
      <c r="CJ46" s="593"/>
      <c r="CK46" s="593"/>
      <c r="CL46" s="593"/>
      <c r="CM46" s="593"/>
      <c r="CN46" s="593"/>
      <c r="CO46" s="593"/>
      <c r="CP46" s="593"/>
      <c r="CQ46" s="594"/>
      <c r="CR46" s="595">
        <v>597798</v>
      </c>
      <c r="CS46" s="596"/>
      <c r="CT46" s="596"/>
      <c r="CU46" s="596"/>
      <c r="CV46" s="596"/>
      <c r="CW46" s="596"/>
      <c r="CX46" s="596"/>
      <c r="CY46" s="597"/>
      <c r="CZ46" s="629">
        <v>9.4</v>
      </c>
      <c r="DA46" s="678"/>
      <c r="DB46" s="678"/>
      <c r="DC46" s="679"/>
      <c r="DD46" s="604">
        <v>286676</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340</v>
      </c>
      <c r="CG47" s="593"/>
      <c r="CH47" s="593"/>
      <c r="CI47" s="593"/>
      <c r="CJ47" s="593"/>
      <c r="CK47" s="593"/>
      <c r="CL47" s="593"/>
      <c r="CM47" s="593"/>
      <c r="CN47" s="593"/>
      <c r="CO47" s="593"/>
      <c r="CP47" s="593"/>
      <c r="CQ47" s="594"/>
      <c r="CR47" s="595">
        <v>18905</v>
      </c>
      <c r="CS47" s="627"/>
      <c r="CT47" s="627"/>
      <c r="CU47" s="627"/>
      <c r="CV47" s="627"/>
      <c r="CW47" s="627"/>
      <c r="CX47" s="627"/>
      <c r="CY47" s="628"/>
      <c r="CZ47" s="629">
        <v>0.3</v>
      </c>
      <c r="DA47" s="630"/>
      <c r="DB47" s="630"/>
      <c r="DC47" s="631"/>
      <c r="DD47" s="604">
        <v>13941</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341</v>
      </c>
      <c r="CG48" s="593"/>
      <c r="CH48" s="593"/>
      <c r="CI48" s="593"/>
      <c r="CJ48" s="593"/>
      <c r="CK48" s="593"/>
      <c r="CL48" s="593"/>
      <c r="CM48" s="593"/>
      <c r="CN48" s="593"/>
      <c r="CO48" s="593"/>
      <c r="CP48" s="593"/>
      <c r="CQ48" s="594"/>
      <c r="CR48" s="595" t="s">
        <v>111</v>
      </c>
      <c r="CS48" s="596"/>
      <c r="CT48" s="596"/>
      <c r="CU48" s="596"/>
      <c r="CV48" s="596"/>
      <c r="CW48" s="596"/>
      <c r="CX48" s="596"/>
      <c r="CY48" s="597"/>
      <c r="CZ48" s="629" t="s">
        <v>111</v>
      </c>
      <c r="DA48" s="678"/>
      <c r="DB48" s="678"/>
      <c r="DC48" s="679"/>
      <c r="DD48" s="604" t="s">
        <v>111</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342</v>
      </c>
      <c r="CE49" s="639"/>
      <c r="CF49" s="639"/>
      <c r="CG49" s="639"/>
      <c r="CH49" s="639"/>
      <c r="CI49" s="639"/>
      <c r="CJ49" s="639"/>
      <c r="CK49" s="639"/>
      <c r="CL49" s="639"/>
      <c r="CM49" s="639"/>
      <c r="CN49" s="639"/>
      <c r="CO49" s="639"/>
      <c r="CP49" s="639"/>
      <c r="CQ49" s="640"/>
      <c r="CR49" s="667">
        <v>6380172</v>
      </c>
      <c r="CS49" s="663"/>
      <c r="CT49" s="663"/>
      <c r="CU49" s="663"/>
      <c r="CV49" s="663"/>
      <c r="CW49" s="663"/>
      <c r="CX49" s="663"/>
      <c r="CY49" s="690"/>
      <c r="CZ49" s="691">
        <v>100</v>
      </c>
      <c r="DA49" s="692"/>
      <c r="DB49" s="692"/>
      <c r="DC49" s="693"/>
      <c r="DD49" s="694">
        <v>4096046</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topLeftCell="A105" zoomScale="70" zoomScaleNormal="25" zoomScaleSheetLayoutView="70" workbookViewId="0">
      <selection activeCell="BE41" sqref="BE41:CG4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344</v>
      </c>
      <c r="DK2" s="737"/>
      <c r="DL2" s="737"/>
      <c r="DM2" s="737"/>
      <c r="DN2" s="737"/>
      <c r="DO2" s="738"/>
      <c r="DP2" s="202"/>
      <c r="DQ2" s="736" t="s">
        <v>345</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346</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348</v>
      </c>
      <c r="B5" s="731"/>
      <c r="C5" s="731"/>
      <c r="D5" s="731"/>
      <c r="E5" s="731"/>
      <c r="F5" s="731"/>
      <c r="G5" s="731"/>
      <c r="H5" s="731"/>
      <c r="I5" s="731"/>
      <c r="J5" s="731"/>
      <c r="K5" s="731"/>
      <c r="L5" s="731"/>
      <c r="M5" s="731"/>
      <c r="N5" s="731"/>
      <c r="O5" s="731"/>
      <c r="P5" s="732"/>
      <c r="Q5" s="707" t="s">
        <v>349</v>
      </c>
      <c r="R5" s="708"/>
      <c r="S5" s="708"/>
      <c r="T5" s="708"/>
      <c r="U5" s="709"/>
      <c r="V5" s="707" t="s">
        <v>350</v>
      </c>
      <c r="W5" s="708"/>
      <c r="X5" s="708"/>
      <c r="Y5" s="708"/>
      <c r="Z5" s="709"/>
      <c r="AA5" s="707" t="s">
        <v>351</v>
      </c>
      <c r="AB5" s="708"/>
      <c r="AC5" s="708"/>
      <c r="AD5" s="708"/>
      <c r="AE5" s="708"/>
      <c r="AF5" s="740" t="s">
        <v>352</v>
      </c>
      <c r="AG5" s="708"/>
      <c r="AH5" s="708"/>
      <c r="AI5" s="708"/>
      <c r="AJ5" s="719"/>
      <c r="AK5" s="708" t="s">
        <v>353</v>
      </c>
      <c r="AL5" s="708"/>
      <c r="AM5" s="708"/>
      <c r="AN5" s="708"/>
      <c r="AO5" s="709"/>
      <c r="AP5" s="707" t="s">
        <v>354</v>
      </c>
      <c r="AQ5" s="708"/>
      <c r="AR5" s="708"/>
      <c r="AS5" s="708"/>
      <c r="AT5" s="709"/>
      <c r="AU5" s="707" t="s">
        <v>355</v>
      </c>
      <c r="AV5" s="708"/>
      <c r="AW5" s="708"/>
      <c r="AX5" s="708"/>
      <c r="AY5" s="719"/>
      <c r="AZ5" s="209"/>
      <c r="BA5" s="209"/>
      <c r="BB5" s="209"/>
      <c r="BC5" s="209"/>
      <c r="BD5" s="209"/>
      <c r="BE5" s="210"/>
      <c r="BF5" s="210"/>
      <c r="BG5" s="210"/>
      <c r="BH5" s="210"/>
      <c r="BI5" s="210"/>
      <c r="BJ5" s="210"/>
      <c r="BK5" s="210"/>
      <c r="BL5" s="210"/>
      <c r="BM5" s="210"/>
      <c r="BN5" s="210"/>
      <c r="BO5" s="210"/>
      <c r="BP5" s="210"/>
      <c r="BQ5" s="730" t="s">
        <v>356</v>
      </c>
      <c r="BR5" s="731"/>
      <c r="BS5" s="731"/>
      <c r="BT5" s="731"/>
      <c r="BU5" s="731"/>
      <c r="BV5" s="731"/>
      <c r="BW5" s="731"/>
      <c r="BX5" s="731"/>
      <c r="BY5" s="731"/>
      <c r="BZ5" s="731"/>
      <c r="CA5" s="731"/>
      <c r="CB5" s="731"/>
      <c r="CC5" s="731"/>
      <c r="CD5" s="731"/>
      <c r="CE5" s="731"/>
      <c r="CF5" s="731"/>
      <c r="CG5" s="732"/>
      <c r="CH5" s="707" t="s">
        <v>357</v>
      </c>
      <c r="CI5" s="708"/>
      <c r="CJ5" s="708"/>
      <c r="CK5" s="708"/>
      <c r="CL5" s="709"/>
      <c r="CM5" s="707" t="s">
        <v>358</v>
      </c>
      <c r="CN5" s="708"/>
      <c r="CO5" s="708"/>
      <c r="CP5" s="708"/>
      <c r="CQ5" s="709"/>
      <c r="CR5" s="707" t="s">
        <v>359</v>
      </c>
      <c r="CS5" s="708"/>
      <c r="CT5" s="708"/>
      <c r="CU5" s="708"/>
      <c r="CV5" s="709"/>
      <c r="CW5" s="707" t="s">
        <v>360</v>
      </c>
      <c r="CX5" s="708"/>
      <c r="CY5" s="708"/>
      <c r="CZ5" s="708"/>
      <c r="DA5" s="709"/>
      <c r="DB5" s="707" t="s">
        <v>361</v>
      </c>
      <c r="DC5" s="708"/>
      <c r="DD5" s="708"/>
      <c r="DE5" s="708"/>
      <c r="DF5" s="709"/>
      <c r="DG5" s="713" t="s">
        <v>362</v>
      </c>
      <c r="DH5" s="714"/>
      <c r="DI5" s="714"/>
      <c r="DJ5" s="714"/>
      <c r="DK5" s="715"/>
      <c r="DL5" s="713" t="s">
        <v>363</v>
      </c>
      <c r="DM5" s="714"/>
      <c r="DN5" s="714"/>
      <c r="DO5" s="714"/>
      <c r="DP5" s="715"/>
      <c r="DQ5" s="707" t="s">
        <v>364</v>
      </c>
      <c r="DR5" s="708"/>
      <c r="DS5" s="708"/>
      <c r="DT5" s="708"/>
      <c r="DU5" s="709"/>
      <c r="DV5" s="707" t="s">
        <v>355</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365</v>
      </c>
      <c r="C7" s="722"/>
      <c r="D7" s="722"/>
      <c r="E7" s="722"/>
      <c r="F7" s="722"/>
      <c r="G7" s="722"/>
      <c r="H7" s="722"/>
      <c r="I7" s="722"/>
      <c r="J7" s="722"/>
      <c r="K7" s="722"/>
      <c r="L7" s="722"/>
      <c r="M7" s="722"/>
      <c r="N7" s="722"/>
      <c r="O7" s="722"/>
      <c r="P7" s="723"/>
      <c r="Q7" s="724">
        <v>6605</v>
      </c>
      <c r="R7" s="725"/>
      <c r="S7" s="725"/>
      <c r="T7" s="725"/>
      <c r="U7" s="725"/>
      <c r="V7" s="725">
        <v>6380</v>
      </c>
      <c r="W7" s="725"/>
      <c r="X7" s="725"/>
      <c r="Y7" s="725"/>
      <c r="Z7" s="725"/>
      <c r="AA7" s="725">
        <v>225</v>
      </c>
      <c r="AB7" s="725"/>
      <c r="AC7" s="725"/>
      <c r="AD7" s="725"/>
      <c r="AE7" s="726"/>
      <c r="AF7" s="727">
        <v>213</v>
      </c>
      <c r="AG7" s="728"/>
      <c r="AH7" s="728"/>
      <c r="AI7" s="728"/>
      <c r="AJ7" s="729"/>
      <c r="AK7" s="764">
        <v>335</v>
      </c>
      <c r="AL7" s="765"/>
      <c r="AM7" s="765"/>
      <c r="AN7" s="765"/>
      <c r="AO7" s="765"/>
      <c r="AP7" s="765">
        <v>4876</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t="s">
        <v>549</v>
      </c>
      <c r="BS7" s="768" t="s">
        <v>548</v>
      </c>
      <c r="BT7" s="769"/>
      <c r="BU7" s="769"/>
      <c r="BV7" s="769"/>
      <c r="BW7" s="769"/>
      <c r="BX7" s="769"/>
      <c r="BY7" s="769"/>
      <c r="BZ7" s="769"/>
      <c r="CA7" s="769"/>
      <c r="CB7" s="769"/>
      <c r="CC7" s="769"/>
      <c r="CD7" s="769"/>
      <c r="CE7" s="769"/>
      <c r="CF7" s="769"/>
      <c r="CG7" s="770"/>
      <c r="CH7" s="761">
        <v>47</v>
      </c>
      <c r="CI7" s="762"/>
      <c r="CJ7" s="762"/>
      <c r="CK7" s="762"/>
      <c r="CL7" s="763"/>
      <c r="CM7" s="761">
        <v>12041</v>
      </c>
      <c r="CN7" s="762"/>
      <c r="CO7" s="762"/>
      <c r="CP7" s="762"/>
      <c r="CQ7" s="763"/>
      <c r="CR7" s="761">
        <v>1</v>
      </c>
      <c r="CS7" s="762"/>
      <c r="CT7" s="762"/>
      <c r="CU7" s="762"/>
      <c r="CV7" s="763"/>
      <c r="CW7" s="761" t="s">
        <v>536</v>
      </c>
      <c r="CX7" s="762"/>
      <c r="CY7" s="762"/>
      <c r="CZ7" s="762"/>
      <c r="DA7" s="763"/>
      <c r="DB7" s="761">
        <v>71</v>
      </c>
      <c r="DC7" s="762"/>
      <c r="DD7" s="762"/>
      <c r="DE7" s="762"/>
      <c r="DF7" s="763"/>
      <c r="DG7" s="761" t="s">
        <v>536</v>
      </c>
      <c r="DH7" s="762"/>
      <c r="DI7" s="762"/>
      <c r="DJ7" s="762"/>
      <c r="DK7" s="763"/>
      <c r="DL7" s="761">
        <v>45</v>
      </c>
      <c r="DM7" s="762"/>
      <c r="DN7" s="762"/>
      <c r="DO7" s="762"/>
      <c r="DP7" s="763"/>
      <c r="DQ7" s="761">
        <v>4</v>
      </c>
      <c r="DR7" s="762"/>
      <c r="DS7" s="762"/>
      <c r="DT7" s="762"/>
      <c r="DU7" s="763"/>
      <c r="DV7" s="742"/>
      <c r="DW7" s="743"/>
      <c r="DX7" s="743"/>
      <c r="DY7" s="743"/>
      <c r="DZ7" s="744"/>
      <c r="EA7" s="207"/>
    </row>
    <row r="8" spans="1:131" s="208" customFormat="1" ht="26.25" customHeight="1" x14ac:dyDescent="0.15">
      <c r="A8" s="214">
        <v>2</v>
      </c>
      <c r="B8" s="745"/>
      <c r="C8" s="746"/>
      <c r="D8" s="746"/>
      <c r="E8" s="746"/>
      <c r="F8" s="746"/>
      <c r="G8" s="746"/>
      <c r="H8" s="746"/>
      <c r="I8" s="746"/>
      <c r="J8" s="746"/>
      <c r="K8" s="746"/>
      <c r="L8" s="746"/>
      <c r="M8" s="746"/>
      <c r="N8" s="746"/>
      <c r="O8" s="746"/>
      <c r="P8" s="747"/>
      <c r="Q8" s="748"/>
      <c r="R8" s="749"/>
      <c r="S8" s="749"/>
      <c r="T8" s="749"/>
      <c r="U8" s="749"/>
      <c r="V8" s="749"/>
      <c r="W8" s="749"/>
      <c r="X8" s="749"/>
      <c r="Y8" s="749"/>
      <c r="Z8" s="749"/>
      <c r="AA8" s="749"/>
      <c r="AB8" s="749"/>
      <c r="AC8" s="749"/>
      <c r="AD8" s="749"/>
      <c r="AE8" s="750"/>
      <c r="AF8" s="751"/>
      <c r="AG8" s="752"/>
      <c r="AH8" s="752"/>
      <c r="AI8" s="752"/>
      <c r="AJ8" s="753"/>
      <c r="AK8" s="754"/>
      <c r="AL8" s="755"/>
      <c r="AM8" s="755"/>
      <c r="AN8" s="755"/>
      <c r="AO8" s="755"/>
      <c r="AP8" s="755"/>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c r="BT8" s="759"/>
      <c r="BU8" s="759"/>
      <c r="BV8" s="759"/>
      <c r="BW8" s="759"/>
      <c r="BX8" s="759"/>
      <c r="BY8" s="759"/>
      <c r="BZ8" s="759"/>
      <c r="CA8" s="759"/>
      <c r="CB8" s="759"/>
      <c r="CC8" s="759"/>
      <c r="CD8" s="759"/>
      <c r="CE8" s="759"/>
      <c r="CF8" s="759"/>
      <c r="CG8" s="760"/>
      <c r="CH8" s="771"/>
      <c r="CI8" s="772"/>
      <c r="CJ8" s="772"/>
      <c r="CK8" s="772"/>
      <c r="CL8" s="773"/>
      <c r="CM8" s="771"/>
      <c r="CN8" s="772"/>
      <c r="CO8" s="772"/>
      <c r="CP8" s="772"/>
      <c r="CQ8" s="773"/>
      <c r="CR8" s="771"/>
      <c r="CS8" s="772"/>
      <c r="CT8" s="772"/>
      <c r="CU8" s="772"/>
      <c r="CV8" s="773"/>
      <c r="CW8" s="771"/>
      <c r="CX8" s="772"/>
      <c r="CY8" s="772"/>
      <c r="CZ8" s="772"/>
      <c r="DA8" s="773"/>
      <c r="DB8" s="771"/>
      <c r="DC8" s="772"/>
      <c r="DD8" s="772"/>
      <c r="DE8" s="772"/>
      <c r="DF8" s="773"/>
      <c r="DG8" s="771"/>
      <c r="DH8" s="772"/>
      <c r="DI8" s="772"/>
      <c r="DJ8" s="772"/>
      <c r="DK8" s="773"/>
      <c r="DL8" s="771"/>
      <c r="DM8" s="772"/>
      <c r="DN8" s="772"/>
      <c r="DO8" s="772"/>
      <c r="DP8" s="773"/>
      <c r="DQ8" s="771"/>
      <c r="DR8" s="772"/>
      <c r="DS8" s="772"/>
      <c r="DT8" s="772"/>
      <c r="DU8" s="773"/>
      <c r="DV8" s="774"/>
      <c r="DW8" s="775"/>
      <c r="DX8" s="775"/>
      <c r="DY8" s="775"/>
      <c r="DZ8" s="776"/>
      <c r="EA8" s="207"/>
    </row>
    <row r="9" spans="1:131" s="208" customFormat="1" ht="26.25" customHeight="1" x14ac:dyDescent="0.15">
      <c r="A9" s="214">
        <v>3</v>
      </c>
      <c r="B9" s="745"/>
      <c r="C9" s="746"/>
      <c r="D9" s="746"/>
      <c r="E9" s="746"/>
      <c r="F9" s="746"/>
      <c r="G9" s="746"/>
      <c r="H9" s="746"/>
      <c r="I9" s="746"/>
      <c r="J9" s="746"/>
      <c r="K9" s="746"/>
      <c r="L9" s="746"/>
      <c r="M9" s="746"/>
      <c r="N9" s="746"/>
      <c r="O9" s="746"/>
      <c r="P9" s="747"/>
      <c r="Q9" s="748"/>
      <c r="R9" s="749"/>
      <c r="S9" s="749"/>
      <c r="T9" s="749"/>
      <c r="U9" s="749"/>
      <c r="V9" s="749"/>
      <c r="W9" s="749"/>
      <c r="X9" s="749"/>
      <c r="Y9" s="749"/>
      <c r="Z9" s="749"/>
      <c r="AA9" s="749"/>
      <c r="AB9" s="749"/>
      <c r="AC9" s="749"/>
      <c r="AD9" s="749"/>
      <c r="AE9" s="750"/>
      <c r="AF9" s="751"/>
      <c r="AG9" s="752"/>
      <c r="AH9" s="752"/>
      <c r="AI9" s="752"/>
      <c r="AJ9" s="753"/>
      <c r="AK9" s="754"/>
      <c r="AL9" s="755"/>
      <c r="AM9" s="755"/>
      <c r="AN9" s="755"/>
      <c r="AO9" s="755"/>
      <c r="AP9" s="755"/>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c r="C10" s="746"/>
      <c r="D10" s="746"/>
      <c r="E10" s="746"/>
      <c r="F10" s="746"/>
      <c r="G10" s="746"/>
      <c r="H10" s="746"/>
      <c r="I10" s="746"/>
      <c r="J10" s="746"/>
      <c r="K10" s="746"/>
      <c r="L10" s="746"/>
      <c r="M10" s="746"/>
      <c r="N10" s="746"/>
      <c r="O10" s="746"/>
      <c r="P10" s="747"/>
      <c r="Q10" s="748"/>
      <c r="R10" s="749"/>
      <c r="S10" s="749"/>
      <c r="T10" s="749"/>
      <c r="U10" s="749"/>
      <c r="V10" s="749"/>
      <c r="W10" s="749"/>
      <c r="X10" s="749"/>
      <c r="Y10" s="749"/>
      <c r="Z10" s="749"/>
      <c r="AA10" s="749"/>
      <c r="AB10" s="749"/>
      <c r="AC10" s="749"/>
      <c r="AD10" s="749"/>
      <c r="AE10" s="750"/>
      <c r="AF10" s="751"/>
      <c r="AG10" s="752"/>
      <c r="AH10" s="752"/>
      <c r="AI10" s="752"/>
      <c r="AJ10" s="753"/>
      <c r="AK10" s="754"/>
      <c r="AL10" s="755"/>
      <c r="AM10" s="755"/>
      <c r="AN10" s="755"/>
      <c r="AO10" s="755"/>
      <c r="AP10" s="755"/>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366</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367</v>
      </c>
      <c r="B23" s="780" t="s">
        <v>368</v>
      </c>
      <c r="C23" s="781"/>
      <c r="D23" s="781"/>
      <c r="E23" s="781"/>
      <c r="F23" s="781"/>
      <c r="G23" s="781"/>
      <c r="H23" s="781"/>
      <c r="I23" s="781"/>
      <c r="J23" s="781"/>
      <c r="K23" s="781"/>
      <c r="L23" s="781"/>
      <c r="M23" s="781"/>
      <c r="N23" s="781"/>
      <c r="O23" s="781"/>
      <c r="P23" s="782"/>
      <c r="Q23" s="783">
        <v>6605</v>
      </c>
      <c r="R23" s="784"/>
      <c r="S23" s="784"/>
      <c r="T23" s="784"/>
      <c r="U23" s="784"/>
      <c r="V23" s="784">
        <v>6380</v>
      </c>
      <c r="W23" s="784"/>
      <c r="X23" s="784"/>
      <c r="Y23" s="784"/>
      <c r="Z23" s="784"/>
      <c r="AA23" s="784">
        <v>225</v>
      </c>
      <c r="AB23" s="784"/>
      <c r="AC23" s="784"/>
      <c r="AD23" s="784"/>
      <c r="AE23" s="785"/>
      <c r="AF23" s="786">
        <v>213</v>
      </c>
      <c r="AG23" s="784"/>
      <c r="AH23" s="784"/>
      <c r="AI23" s="784"/>
      <c r="AJ23" s="787"/>
      <c r="AK23" s="788"/>
      <c r="AL23" s="789"/>
      <c r="AM23" s="789"/>
      <c r="AN23" s="789"/>
      <c r="AO23" s="789"/>
      <c r="AP23" s="784">
        <v>4876</v>
      </c>
      <c r="AQ23" s="784"/>
      <c r="AR23" s="784"/>
      <c r="AS23" s="784"/>
      <c r="AT23" s="784"/>
      <c r="AU23" s="790"/>
      <c r="AV23" s="790"/>
      <c r="AW23" s="790"/>
      <c r="AX23" s="790"/>
      <c r="AY23" s="791"/>
      <c r="AZ23" s="799">
        <v>213</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369</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370</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348</v>
      </c>
      <c r="B26" s="731"/>
      <c r="C26" s="731"/>
      <c r="D26" s="731"/>
      <c r="E26" s="731"/>
      <c r="F26" s="731"/>
      <c r="G26" s="731"/>
      <c r="H26" s="731"/>
      <c r="I26" s="731"/>
      <c r="J26" s="731"/>
      <c r="K26" s="731"/>
      <c r="L26" s="731"/>
      <c r="M26" s="731"/>
      <c r="N26" s="731"/>
      <c r="O26" s="731"/>
      <c r="P26" s="732"/>
      <c r="Q26" s="707" t="s">
        <v>371</v>
      </c>
      <c r="R26" s="708"/>
      <c r="S26" s="708"/>
      <c r="T26" s="708"/>
      <c r="U26" s="709"/>
      <c r="V26" s="707" t="s">
        <v>372</v>
      </c>
      <c r="W26" s="708"/>
      <c r="X26" s="708"/>
      <c r="Y26" s="708"/>
      <c r="Z26" s="709"/>
      <c r="AA26" s="707" t="s">
        <v>373</v>
      </c>
      <c r="AB26" s="708"/>
      <c r="AC26" s="708"/>
      <c r="AD26" s="708"/>
      <c r="AE26" s="708"/>
      <c r="AF26" s="802" t="s">
        <v>374</v>
      </c>
      <c r="AG26" s="803"/>
      <c r="AH26" s="803"/>
      <c r="AI26" s="803"/>
      <c r="AJ26" s="804"/>
      <c r="AK26" s="708" t="s">
        <v>375</v>
      </c>
      <c r="AL26" s="708"/>
      <c r="AM26" s="708"/>
      <c r="AN26" s="708"/>
      <c r="AO26" s="709"/>
      <c r="AP26" s="707" t="s">
        <v>376</v>
      </c>
      <c r="AQ26" s="708"/>
      <c r="AR26" s="708"/>
      <c r="AS26" s="708"/>
      <c r="AT26" s="709"/>
      <c r="AU26" s="707" t="s">
        <v>377</v>
      </c>
      <c r="AV26" s="708"/>
      <c r="AW26" s="708"/>
      <c r="AX26" s="708"/>
      <c r="AY26" s="709"/>
      <c r="AZ26" s="707" t="s">
        <v>378</v>
      </c>
      <c r="BA26" s="708"/>
      <c r="BB26" s="708"/>
      <c r="BC26" s="708"/>
      <c r="BD26" s="709"/>
      <c r="BE26" s="707" t="s">
        <v>355</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379</v>
      </c>
      <c r="C28" s="722"/>
      <c r="D28" s="722"/>
      <c r="E28" s="722"/>
      <c r="F28" s="722"/>
      <c r="G28" s="722"/>
      <c r="H28" s="722"/>
      <c r="I28" s="722"/>
      <c r="J28" s="722"/>
      <c r="K28" s="722"/>
      <c r="L28" s="722"/>
      <c r="M28" s="722"/>
      <c r="N28" s="722"/>
      <c r="O28" s="722"/>
      <c r="P28" s="723"/>
      <c r="Q28" s="812">
        <v>1748</v>
      </c>
      <c r="R28" s="813"/>
      <c r="S28" s="813"/>
      <c r="T28" s="813"/>
      <c r="U28" s="813"/>
      <c r="V28" s="813">
        <v>1678</v>
      </c>
      <c r="W28" s="813"/>
      <c r="X28" s="813"/>
      <c r="Y28" s="813"/>
      <c r="Z28" s="813"/>
      <c r="AA28" s="813">
        <v>70</v>
      </c>
      <c r="AB28" s="813"/>
      <c r="AC28" s="813"/>
      <c r="AD28" s="813"/>
      <c r="AE28" s="814"/>
      <c r="AF28" s="815">
        <v>70</v>
      </c>
      <c r="AG28" s="813"/>
      <c r="AH28" s="813"/>
      <c r="AI28" s="813"/>
      <c r="AJ28" s="816"/>
      <c r="AK28" s="817">
        <v>122</v>
      </c>
      <c r="AL28" s="808"/>
      <c r="AM28" s="808"/>
      <c r="AN28" s="808"/>
      <c r="AO28" s="808"/>
      <c r="AP28" s="808" t="s">
        <v>537</v>
      </c>
      <c r="AQ28" s="808"/>
      <c r="AR28" s="808"/>
      <c r="AS28" s="808"/>
      <c r="AT28" s="808"/>
      <c r="AU28" s="808" t="s">
        <v>538</v>
      </c>
      <c r="AV28" s="808"/>
      <c r="AW28" s="808"/>
      <c r="AX28" s="808"/>
      <c r="AY28" s="808"/>
      <c r="AZ28" s="809" t="s">
        <v>538</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380</v>
      </c>
      <c r="C29" s="746"/>
      <c r="D29" s="746"/>
      <c r="E29" s="746"/>
      <c r="F29" s="746"/>
      <c r="G29" s="746"/>
      <c r="H29" s="746"/>
      <c r="I29" s="746"/>
      <c r="J29" s="746"/>
      <c r="K29" s="746"/>
      <c r="L29" s="746"/>
      <c r="M29" s="746"/>
      <c r="N29" s="746"/>
      <c r="O29" s="746"/>
      <c r="P29" s="747"/>
      <c r="Q29" s="748">
        <v>9</v>
      </c>
      <c r="R29" s="749"/>
      <c r="S29" s="749"/>
      <c r="T29" s="749"/>
      <c r="U29" s="749"/>
      <c r="V29" s="749">
        <v>8</v>
      </c>
      <c r="W29" s="749"/>
      <c r="X29" s="749"/>
      <c r="Y29" s="749"/>
      <c r="Z29" s="749"/>
      <c r="AA29" s="749">
        <v>1</v>
      </c>
      <c r="AB29" s="749"/>
      <c r="AC29" s="749"/>
      <c r="AD29" s="749"/>
      <c r="AE29" s="750"/>
      <c r="AF29" s="751">
        <v>1</v>
      </c>
      <c r="AG29" s="752"/>
      <c r="AH29" s="752"/>
      <c r="AI29" s="752"/>
      <c r="AJ29" s="753"/>
      <c r="AK29" s="820">
        <v>7</v>
      </c>
      <c r="AL29" s="821"/>
      <c r="AM29" s="821"/>
      <c r="AN29" s="821"/>
      <c r="AO29" s="821"/>
      <c r="AP29" s="821" t="s">
        <v>538</v>
      </c>
      <c r="AQ29" s="821"/>
      <c r="AR29" s="821"/>
      <c r="AS29" s="821"/>
      <c r="AT29" s="821"/>
      <c r="AU29" s="821" t="s">
        <v>538</v>
      </c>
      <c r="AV29" s="821"/>
      <c r="AW29" s="821"/>
      <c r="AX29" s="821"/>
      <c r="AY29" s="821"/>
      <c r="AZ29" s="822" t="s">
        <v>538</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381</v>
      </c>
      <c r="C30" s="746"/>
      <c r="D30" s="746"/>
      <c r="E30" s="746"/>
      <c r="F30" s="746"/>
      <c r="G30" s="746"/>
      <c r="H30" s="746"/>
      <c r="I30" s="746"/>
      <c r="J30" s="746"/>
      <c r="K30" s="746"/>
      <c r="L30" s="746"/>
      <c r="M30" s="746"/>
      <c r="N30" s="746"/>
      <c r="O30" s="746"/>
      <c r="P30" s="747"/>
      <c r="Q30" s="748">
        <v>1121</v>
      </c>
      <c r="R30" s="749"/>
      <c r="S30" s="749"/>
      <c r="T30" s="749"/>
      <c r="U30" s="749"/>
      <c r="V30" s="749">
        <v>1057</v>
      </c>
      <c r="W30" s="749"/>
      <c r="X30" s="749"/>
      <c r="Y30" s="749"/>
      <c r="Z30" s="749"/>
      <c r="AA30" s="749">
        <v>64</v>
      </c>
      <c r="AB30" s="749"/>
      <c r="AC30" s="749"/>
      <c r="AD30" s="749"/>
      <c r="AE30" s="750"/>
      <c r="AF30" s="751">
        <v>64</v>
      </c>
      <c r="AG30" s="752"/>
      <c r="AH30" s="752"/>
      <c r="AI30" s="752"/>
      <c r="AJ30" s="753"/>
      <c r="AK30" s="820">
        <v>140</v>
      </c>
      <c r="AL30" s="821"/>
      <c r="AM30" s="821"/>
      <c r="AN30" s="821"/>
      <c r="AO30" s="821"/>
      <c r="AP30" s="821" t="s">
        <v>538</v>
      </c>
      <c r="AQ30" s="821"/>
      <c r="AR30" s="821"/>
      <c r="AS30" s="821"/>
      <c r="AT30" s="821"/>
      <c r="AU30" s="821" t="s">
        <v>539</v>
      </c>
      <c r="AV30" s="821"/>
      <c r="AW30" s="821"/>
      <c r="AX30" s="821"/>
      <c r="AY30" s="821"/>
      <c r="AZ30" s="822" t="s">
        <v>539</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382</v>
      </c>
      <c r="C31" s="746"/>
      <c r="D31" s="746"/>
      <c r="E31" s="746"/>
      <c r="F31" s="746"/>
      <c r="G31" s="746"/>
      <c r="H31" s="746"/>
      <c r="I31" s="746"/>
      <c r="J31" s="746"/>
      <c r="K31" s="746"/>
      <c r="L31" s="746"/>
      <c r="M31" s="746"/>
      <c r="N31" s="746"/>
      <c r="O31" s="746"/>
      <c r="P31" s="747"/>
      <c r="Q31" s="748">
        <v>132</v>
      </c>
      <c r="R31" s="749"/>
      <c r="S31" s="749"/>
      <c r="T31" s="749"/>
      <c r="U31" s="749"/>
      <c r="V31" s="749">
        <v>130</v>
      </c>
      <c r="W31" s="749"/>
      <c r="X31" s="749"/>
      <c r="Y31" s="749"/>
      <c r="Z31" s="749"/>
      <c r="AA31" s="749">
        <v>2</v>
      </c>
      <c r="AB31" s="749"/>
      <c r="AC31" s="749"/>
      <c r="AD31" s="749"/>
      <c r="AE31" s="750"/>
      <c r="AF31" s="751">
        <v>2</v>
      </c>
      <c r="AG31" s="752"/>
      <c r="AH31" s="752"/>
      <c r="AI31" s="752"/>
      <c r="AJ31" s="753"/>
      <c r="AK31" s="820">
        <v>40</v>
      </c>
      <c r="AL31" s="821"/>
      <c r="AM31" s="821"/>
      <c r="AN31" s="821"/>
      <c r="AO31" s="821"/>
      <c r="AP31" s="821" t="s">
        <v>539</v>
      </c>
      <c r="AQ31" s="821"/>
      <c r="AR31" s="821"/>
      <c r="AS31" s="821"/>
      <c r="AT31" s="821"/>
      <c r="AU31" s="821" t="s">
        <v>538</v>
      </c>
      <c r="AV31" s="821"/>
      <c r="AW31" s="821"/>
      <c r="AX31" s="821"/>
      <c r="AY31" s="821"/>
      <c r="AZ31" s="822" t="s">
        <v>538</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383</v>
      </c>
      <c r="C32" s="746"/>
      <c r="D32" s="746"/>
      <c r="E32" s="746"/>
      <c r="F32" s="746"/>
      <c r="G32" s="746"/>
      <c r="H32" s="746"/>
      <c r="I32" s="746"/>
      <c r="J32" s="746"/>
      <c r="K32" s="746"/>
      <c r="L32" s="746"/>
      <c r="M32" s="746"/>
      <c r="N32" s="746"/>
      <c r="O32" s="746"/>
      <c r="P32" s="747"/>
      <c r="Q32" s="748">
        <v>337</v>
      </c>
      <c r="R32" s="749"/>
      <c r="S32" s="749"/>
      <c r="T32" s="749"/>
      <c r="U32" s="749"/>
      <c r="V32" s="749">
        <v>242</v>
      </c>
      <c r="W32" s="749"/>
      <c r="X32" s="749"/>
      <c r="Y32" s="749"/>
      <c r="Z32" s="749"/>
      <c r="AA32" s="749">
        <v>95</v>
      </c>
      <c r="AB32" s="749"/>
      <c r="AC32" s="749"/>
      <c r="AD32" s="749"/>
      <c r="AE32" s="750"/>
      <c r="AF32" s="751">
        <v>993</v>
      </c>
      <c r="AG32" s="752"/>
      <c r="AH32" s="752"/>
      <c r="AI32" s="752"/>
      <c r="AJ32" s="753"/>
      <c r="AK32" s="820" t="s">
        <v>536</v>
      </c>
      <c r="AL32" s="821"/>
      <c r="AM32" s="821"/>
      <c r="AN32" s="821"/>
      <c r="AO32" s="821"/>
      <c r="AP32" s="821">
        <v>491</v>
      </c>
      <c r="AQ32" s="821"/>
      <c r="AR32" s="821"/>
      <c r="AS32" s="821"/>
      <c r="AT32" s="821"/>
      <c r="AU32" s="821" t="s">
        <v>539</v>
      </c>
      <c r="AV32" s="821"/>
      <c r="AW32" s="821"/>
      <c r="AX32" s="821"/>
      <c r="AY32" s="821"/>
      <c r="AZ32" s="822" t="s">
        <v>538</v>
      </c>
      <c r="BA32" s="822"/>
      <c r="BB32" s="822"/>
      <c r="BC32" s="822"/>
      <c r="BD32" s="822"/>
      <c r="BE32" s="818" t="s">
        <v>384</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385</v>
      </c>
      <c r="C33" s="746"/>
      <c r="D33" s="746"/>
      <c r="E33" s="746"/>
      <c r="F33" s="746"/>
      <c r="G33" s="746"/>
      <c r="H33" s="746"/>
      <c r="I33" s="746"/>
      <c r="J33" s="746"/>
      <c r="K33" s="746"/>
      <c r="L33" s="746"/>
      <c r="M33" s="746"/>
      <c r="N33" s="746"/>
      <c r="O33" s="746"/>
      <c r="P33" s="747"/>
      <c r="Q33" s="748">
        <v>687</v>
      </c>
      <c r="R33" s="749"/>
      <c r="S33" s="749"/>
      <c r="T33" s="749"/>
      <c r="U33" s="749"/>
      <c r="V33" s="749">
        <v>656</v>
      </c>
      <c r="W33" s="749"/>
      <c r="X33" s="749"/>
      <c r="Y33" s="749"/>
      <c r="Z33" s="749"/>
      <c r="AA33" s="749">
        <v>31</v>
      </c>
      <c r="AB33" s="749"/>
      <c r="AC33" s="749"/>
      <c r="AD33" s="749"/>
      <c r="AE33" s="750"/>
      <c r="AF33" s="751">
        <v>29</v>
      </c>
      <c r="AG33" s="752"/>
      <c r="AH33" s="752"/>
      <c r="AI33" s="752"/>
      <c r="AJ33" s="753"/>
      <c r="AK33" s="820">
        <v>290</v>
      </c>
      <c r="AL33" s="821"/>
      <c r="AM33" s="821"/>
      <c r="AN33" s="821"/>
      <c r="AO33" s="821"/>
      <c r="AP33" s="821">
        <v>4489</v>
      </c>
      <c r="AQ33" s="821"/>
      <c r="AR33" s="821"/>
      <c r="AS33" s="821"/>
      <c r="AT33" s="821"/>
      <c r="AU33" s="821">
        <v>3398</v>
      </c>
      <c r="AV33" s="821"/>
      <c r="AW33" s="821"/>
      <c r="AX33" s="821"/>
      <c r="AY33" s="821"/>
      <c r="AZ33" s="822" t="s">
        <v>538</v>
      </c>
      <c r="BA33" s="822"/>
      <c r="BB33" s="822"/>
      <c r="BC33" s="822"/>
      <c r="BD33" s="822"/>
      <c r="BE33" s="818" t="s">
        <v>386</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387</v>
      </c>
      <c r="C34" s="746"/>
      <c r="D34" s="746"/>
      <c r="E34" s="746"/>
      <c r="F34" s="746"/>
      <c r="G34" s="746"/>
      <c r="H34" s="746"/>
      <c r="I34" s="746"/>
      <c r="J34" s="746"/>
      <c r="K34" s="746"/>
      <c r="L34" s="746"/>
      <c r="M34" s="746"/>
      <c r="N34" s="746"/>
      <c r="O34" s="746"/>
      <c r="P34" s="747"/>
      <c r="Q34" s="748">
        <v>31</v>
      </c>
      <c r="R34" s="749"/>
      <c r="S34" s="749"/>
      <c r="T34" s="749"/>
      <c r="U34" s="749"/>
      <c r="V34" s="749">
        <v>28</v>
      </c>
      <c r="W34" s="749"/>
      <c r="X34" s="749"/>
      <c r="Y34" s="749"/>
      <c r="Z34" s="749"/>
      <c r="AA34" s="749">
        <v>3</v>
      </c>
      <c r="AB34" s="749"/>
      <c r="AC34" s="749"/>
      <c r="AD34" s="749"/>
      <c r="AE34" s="750"/>
      <c r="AF34" s="751">
        <v>3</v>
      </c>
      <c r="AG34" s="752"/>
      <c r="AH34" s="752"/>
      <c r="AI34" s="752"/>
      <c r="AJ34" s="753"/>
      <c r="AK34" s="820">
        <v>21</v>
      </c>
      <c r="AL34" s="821"/>
      <c r="AM34" s="821"/>
      <c r="AN34" s="821"/>
      <c r="AO34" s="821"/>
      <c r="AP34" s="821">
        <v>141</v>
      </c>
      <c r="AQ34" s="821"/>
      <c r="AR34" s="821"/>
      <c r="AS34" s="821"/>
      <c r="AT34" s="821"/>
      <c r="AU34" s="821">
        <v>138</v>
      </c>
      <c r="AV34" s="821"/>
      <c r="AW34" s="821"/>
      <c r="AX34" s="821"/>
      <c r="AY34" s="821"/>
      <c r="AZ34" s="822" t="s">
        <v>539</v>
      </c>
      <c r="BA34" s="822"/>
      <c r="BB34" s="822"/>
      <c r="BC34" s="822"/>
      <c r="BD34" s="822"/>
      <c r="BE34" s="818" t="s">
        <v>386</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c r="C35" s="746"/>
      <c r="D35" s="746"/>
      <c r="E35" s="746"/>
      <c r="F35" s="746"/>
      <c r="G35" s="746"/>
      <c r="H35" s="746"/>
      <c r="I35" s="746"/>
      <c r="J35" s="746"/>
      <c r="K35" s="746"/>
      <c r="L35" s="746"/>
      <c r="M35" s="746"/>
      <c r="N35" s="746"/>
      <c r="O35" s="746"/>
      <c r="P35" s="747"/>
      <c r="Q35" s="748"/>
      <c r="R35" s="749"/>
      <c r="S35" s="749"/>
      <c r="T35" s="749"/>
      <c r="U35" s="749"/>
      <c r="V35" s="749"/>
      <c r="W35" s="749"/>
      <c r="X35" s="749"/>
      <c r="Y35" s="749"/>
      <c r="Z35" s="749"/>
      <c r="AA35" s="749"/>
      <c r="AB35" s="749"/>
      <c r="AC35" s="749"/>
      <c r="AD35" s="749"/>
      <c r="AE35" s="750"/>
      <c r="AF35" s="751"/>
      <c r="AG35" s="752"/>
      <c r="AH35" s="752"/>
      <c r="AI35" s="752"/>
      <c r="AJ35" s="753"/>
      <c r="AK35" s="820"/>
      <c r="AL35" s="821"/>
      <c r="AM35" s="821"/>
      <c r="AN35" s="821"/>
      <c r="AO35" s="821"/>
      <c r="AP35" s="821"/>
      <c r="AQ35" s="821"/>
      <c r="AR35" s="821"/>
      <c r="AS35" s="821"/>
      <c r="AT35" s="821"/>
      <c r="AU35" s="821"/>
      <c r="AV35" s="821"/>
      <c r="AW35" s="821"/>
      <c r="AX35" s="821"/>
      <c r="AY35" s="821"/>
      <c r="AZ35" s="822"/>
      <c r="BA35" s="822"/>
      <c r="BB35" s="822"/>
      <c r="BC35" s="822"/>
      <c r="BD35" s="822"/>
      <c r="BE35" s="818"/>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c r="C36" s="746"/>
      <c r="D36" s="746"/>
      <c r="E36" s="746"/>
      <c r="F36" s="746"/>
      <c r="G36" s="746"/>
      <c r="H36" s="746"/>
      <c r="I36" s="746"/>
      <c r="J36" s="746"/>
      <c r="K36" s="746"/>
      <c r="L36" s="746"/>
      <c r="M36" s="746"/>
      <c r="N36" s="746"/>
      <c r="O36" s="746"/>
      <c r="P36" s="747"/>
      <c r="Q36" s="748"/>
      <c r="R36" s="749"/>
      <c r="S36" s="749"/>
      <c r="T36" s="749"/>
      <c r="U36" s="749"/>
      <c r="V36" s="749"/>
      <c r="W36" s="749"/>
      <c r="X36" s="749"/>
      <c r="Y36" s="749"/>
      <c r="Z36" s="749"/>
      <c r="AA36" s="749"/>
      <c r="AB36" s="749"/>
      <c r="AC36" s="749"/>
      <c r="AD36" s="749"/>
      <c r="AE36" s="750"/>
      <c r="AF36" s="751"/>
      <c r="AG36" s="752"/>
      <c r="AH36" s="752"/>
      <c r="AI36" s="752"/>
      <c r="AJ36" s="753"/>
      <c r="AK36" s="820"/>
      <c r="AL36" s="821"/>
      <c r="AM36" s="821"/>
      <c r="AN36" s="821"/>
      <c r="AO36" s="821"/>
      <c r="AP36" s="821"/>
      <c r="AQ36" s="821"/>
      <c r="AR36" s="821"/>
      <c r="AS36" s="821"/>
      <c r="AT36" s="821"/>
      <c r="AU36" s="821"/>
      <c r="AV36" s="821"/>
      <c r="AW36" s="821"/>
      <c r="AX36" s="821"/>
      <c r="AY36" s="821"/>
      <c r="AZ36" s="822"/>
      <c r="BA36" s="822"/>
      <c r="BB36" s="822"/>
      <c r="BC36" s="822"/>
      <c r="BD36" s="822"/>
      <c r="BE36" s="818"/>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c r="C37" s="746"/>
      <c r="D37" s="746"/>
      <c r="E37" s="746"/>
      <c r="F37" s="746"/>
      <c r="G37" s="746"/>
      <c r="H37" s="746"/>
      <c r="I37" s="746"/>
      <c r="J37" s="746"/>
      <c r="K37" s="746"/>
      <c r="L37" s="746"/>
      <c r="M37" s="746"/>
      <c r="N37" s="746"/>
      <c r="O37" s="746"/>
      <c r="P37" s="747"/>
      <c r="Q37" s="748"/>
      <c r="R37" s="749"/>
      <c r="S37" s="749"/>
      <c r="T37" s="749"/>
      <c r="U37" s="749"/>
      <c r="V37" s="749"/>
      <c r="W37" s="749"/>
      <c r="X37" s="749"/>
      <c r="Y37" s="749"/>
      <c r="Z37" s="749"/>
      <c r="AA37" s="749"/>
      <c r="AB37" s="749"/>
      <c r="AC37" s="749"/>
      <c r="AD37" s="749"/>
      <c r="AE37" s="750"/>
      <c r="AF37" s="751"/>
      <c r="AG37" s="752"/>
      <c r="AH37" s="752"/>
      <c r="AI37" s="752"/>
      <c r="AJ37" s="753"/>
      <c r="AK37" s="820"/>
      <c r="AL37" s="821"/>
      <c r="AM37" s="821"/>
      <c r="AN37" s="821"/>
      <c r="AO37" s="821"/>
      <c r="AP37" s="821"/>
      <c r="AQ37" s="821"/>
      <c r="AR37" s="821"/>
      <c r="AS37" s="821"/>
      <c r="AT37" s="821"/>
      <c r="AU37" s="821"/>
      <c r="AV37" s="821"/>
      <c r="AW37" s="821"/>
      <c r="AX37" s="821"/>
      <c r="AY37" s="821"/>
      <c r="AZ37" s="822"/>
      <c r="BA37" s="822"/>
      <c r="BB37" s="822"/>
      <c r="BC37" s="822"/>
      <c r="BD37" s="822"/>
      <c r="BE37" s="818"/>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c r="C38" s="746"/>
      <c r="D38" s="746"/>
      <c r="E38" s="746"/>
      <c r="F38" s="746"/>
      <c r="G38" s="746"/>
      <c r="H38" s="746"/>
      <c r="I38" s="746"/>
      <c r="J38" s="746"/>
      <c r="K38" s="746"/>
      <c r="L38" s="746"/>
      <c r="M38" s="746"/>
      <c r="N38" s="746"/>
      <c r="O38" s="746"/>
      <c r="P38" s="747"/>
      <c r="Q38" s="748"/>
      <c r="R38" s="749"/>
      <c r="S38" s="749"/>
      <c r="T38" s="749"/>
      <c r="U38" s="749"/>
      <c r="V38" s="749"/>
      <c r="W38" s="749"/>
      <c r="X38" s="749"/>
      <c r="Y38" s="749"/>
      <c r="Z38" s="749"/>
      <c r="AA38" s="749"/>
      <c r="AB38" s="749"/>
      <c r="AC38" s="749"/>
      <c r="AD38" s="749"/>
      <c r="AE38" s="750"/>
      <c r="AF38" s="751"/>
      <c r="AG38" s="752"/>
      <c r="AH38" s="752"/>
      <c r="AI38" s="752"/>
      <c r="AJ38" s="753"/>
      <c r="AK38" s="820"/>
      <c r="AL38" s="821"/>
      <c r="AM38" s="821"/>
      <c r="AN38" s="821"/>
      <c r="AO38" s="821"/>
      <c r="AP38" s="821"/>
      <c r="AQ38" s="821"/>
      <c r="AR38" s="821"/>
      <c r="AS38" s="821"/>
      <c r="AT38" s="821"/>
      <c r="AU38" s="821"/>
      <c r="AV38" s="821"/>
      <c r="AW38" s="821"/>
      <c r="AX38" s="821"/>
      <c r="AY38" s="821"/>
      <c r="AZ38" s="822"/>
      <c r="BA38" s="822"/>
      <c r="BB38" s="822"/>
      <c r="BC38" s="822"/>
      <c r="BD38" s="822"/>
      <c r="BE38" s="818"/>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c r="C39" s="746"/>
      <c r="D39" s="746"/>
      <c r="E39" s="746"/>
      <c r="F39" s="746"/>
      <c r="G39" s="746"/>
      <c r="H39" s="746"/>
      <c r="I39" s="746"/>
      <c r="J39" s="746"/>
      <c r="K39" s="746"/>
      <c r="L39" s="746"/>
      <c r="M39" s="746"/>
      <c r="N39" s="746"/>
      <c r="O39" s="746"/>
      <c r="P39" s="747"/>
      <c r="Q39" s="748"/>
      <c r="R39" s="749"/>
      <c r="S39" s="749"/>
      <c r="T39" s="749"/>
      <c r="U39" s="749"/>
      <c r="V39" s="749"/>
      <c r="W39" s="749"/>
      <c r="X39" s="749"/>
      <c r="Y39" s="749"/>
      <c r="Z39" s="749"/>
      <c r="AA39" s="749"/>
      <c r="AB39" s="749"/>
      <c r="AC39" s="749"/>
      <c r="AD39" s="749"/>
      <c r="AE39" s="750"/>
      <c r="AF39" s="751"/>
      <c r="AG39" s="752"/>
      <c r="AH39" s="752"/>
      <c r="AI39" s="752"/>
      <c r="AJ39" s="753"/>
      <c r="AK39" s="820"/>
      <c r="AL39" s="821"/>
      <c r="AM39" s="821"/>
      <c r="AN39" s="821"/>
      <c r="AO39" s="821"/>
      <c r="AP39" s="821"/>
      <c r="AQ39" s="821"/>
      <c r="AR39" s="821"/>
      <c r="AS39" s="821"/>
      <c r="AT39" s="821"/>
      <c r="AU39" s="821"/>
      <c r="AV39" s="821"/>
      <c r="AW39" s="821"/>
      <c r="AX39" s="821"/>
      <c r="AY39" s="821"/>
      <c r="AZ39" s="822"/>
      <c r="BA39" s="822"/>
      <c r="BB39" s="822"/>
      <c r="BC39" s="822"/>
      <c r="BD39" s="822"/>
      <c r="BE39" s="818"/>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c r="C40" s="746"/>
      <c r="D40" s="746"/>
      <c r="E40" s="746"/>
      <c r="F40" s="746"/>
      <c r="G40" s="746"/>
      <c r="H40" s="746"/>
      <c r="I40" s="746"/>
      <c r="J40" s="746"/>
      <c r="K40" s="746"/>
      <c r="L40" s="746"/>
      <c r="M40" s="746"/>
      <c r="N40" s="746"/>
      <c r="O40" s="746"/>
      <c r="P40" s="747"/>
      <c r="Q40" s="748"/>
      <c r="R40" s="749"/>
      <c r="S40" s="749"/>
      <c r="T40" s="749"/>
      <c r="U40" s="749"/>
      <c r="V40" s="749"/>
      <c r="W40" s="749"/>
      <c r="X40" s="749"/>
      <c r="Y40" s="749"/>
      <c r="Z40" s="749"/>
      <c r="AA40" s="749"/>
      <c r="AB40" s="749"/>
      <c r="AC40" s="749"/>
      <c r="AD40" s="749"/>
      <c r="AE40" s="750"/>
      <c r="AF40" s="751"/>
      <c r="AG40" s="752"/>
      <c r="AH40" s="752"/>
      <c r="AI40" s="752"/>
      <c r="AJ40" s="753"/>
      <c r="AK40" s="820"/>
      <c r="AL40" s="821"/>
      <c r="AM40" s="821"/>
      <c r="AN40" s="821"/>
      <c r="AO40" s="821"/>
      <c r="AP40" s="821"/>
      <c r="AQ40" s="821"/>
      <c r="AR40" s="821"/>
      <c r="AS40" s="821"/>
      <c r="AT40" s="821"/>
      <c r="AU40" s="821"/>
      <c r="AV40" s="821"/>
      <c r="AW40" s="821"/>
      <c r="AX40" s="821"/>
      <c r="AY40" s="821"/>
      <c r="AZ40" s="822"/>
      <c r="BA40" s="822"/>
      <c r="BB40" s="822"/>
      <c r="BC40" s="822"/>
      <c r="BD40" s="822"/>
      <c r="BE40" s="818"/>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388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367</v>
      </c>
      <c r="B63" s="780" t="s">
        <v>389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1162</v>
      </c>
      <c r="AG63" s="832"/>
      <c r="AH63" s="832"/>
      <c r="AI63" s="832"/>
      <c r="AJ63" s="833"/>
      <c r="AK63" s="834"/>
      <c r="AL63" s="829"/>
      <c r="AM63" s="829"/>
      <c r="AN63" s="829"/>
      <c r="AO63" s="829"/>
      <c r="AP63" s="832">
        <v>5121</v>
      </c>
      <c r="AQ63" s="832"/>
      <c r="AR63" s="832"/>
      <c r="AS63" s="832"/>
      <c r="AT63" s="832"/>
      <c r="AU63" s="832">
        <v>3536</v>
      </c>
      <c r="AV63" s="832"/>
      <c r="AW63" s="832"/>
      <c r="AX63" s="832"/>
      <c r="AY63" s="832"/>
      <c r="AZ63" s="836"/>
      <c r="BA63" s="836"/>
      <c r="BB63" s="836"/>
      <c r="BC63" s="836"/>
      <c r="BD63" s="836"/>
      <c r="BE63" s="837"/>
      <c r="BF63" s="837"/>
      <c r="BG63" s="837"/>
      <c r="BH63" s="837"/>
      <c r="BI63" s="838"/>
      <c r="BJ63" s="839">
        <v>1375</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391</v>
      </c>
      <c r="B66" s="731"/>
      <c r="C66" s="731"/>
      <c r="D66" s="731"/>
      <c r="E66" s="731"/>
      <c r="F66" s="731"/>
      <c r="G66" s="731"/>
      <c r="H66" s="731"/>
      <c r="I66" s="731"/>
      <c r="J66" s="731"/>
      <c r="K66" s="731"/>
      <c r="L66" s="731"/>
      <c r="M66" s="731"/>
      <c r="N66" s="731"/>
      <c r="O66" s="731"/>
      <c r="P66" s="732"/>
      <c r="Q66" s="707" t="s">
        <v>371</v>
      </c>
      <c r="R66" s="708"/>
      <c r="S66" s="708"/>
      <c r="T66" s="708"/>
      <c r="U66" s="709"/>
      <c r="V66" s="707" t="s">
        <v>372</v>
      </c>
      <c r="W66" s="708"/>
      <c r="X66" s="708"/>
      <c r="Y66" s="708"/>
      <c r="Z66" s="709"/>
      <c r="AA66" s="707" t="s">
        <v>373</v>
      </c>
      <c r="AB66" s="708"/>
      <c r="AC66" s="708"/>
      <c r="AD66" s="708"/>
      <c r="AE66" s="709"/>
      <c r="AF66" s="842" t="s">
        <v>374</v>
      </c>
      <c r="AG66" s="803"/>
      <c r="AH66" s="803"/>
      <c r="AI66" s="803"/>
      <c r="AJ66" s="843"/>
      <c r="AK66" s="707" t="s">
        <v>375</v>
      </c>
      <c r="AL66" s="731"/>
      <c r="AM66" s="731"/>
      <c r="AN66" s="731"/>
      <c r="AO66" s="732"/>
      <c r="AP66" s="707" t="s">
        <v>376</v>
      </c>
      <c r="AQ66" s="708"/>
      <c r="AR66" s="708"/>
      <c r="AS66" s="708"/>
      <c r="AT66" s="709"/>
      <c r="AU66" s="707" t="s">
        <v>392</v>
      </c>
      <c r="AV66" s="708"/>
      <c r="AW66" s="708"/>
      <c r="AX66" s="708"/>
      <c r="AY66" s="709"/>
      <c r="AZ66" s="707" t="s">
        <v>355</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540</v>
      </c>
      <c r="C68" s="860"/>
      <c r="D68" s="860"/>
      <c r="E68" s="860"/>
      <c r="F68" s="860"/>
      <c r="G68" s="860"/>
      <c r="H68" s="860"/>
      <c r="I68" s="860"/>
      <c r="J68" s="860"/>
      <c r="K68" s="860"/>
      <c r="L68" s="860"/>
      <c r="M68" s="860"/>
      <c r="N68" s="860"/>
      <c r="O68" s="860"/>
      <c r="P68" s="861"/>
      <c r="Q68" s="862">
        <v>12817</v>
      </c>
      <c r="R68" s="856"/>
      <c r="S68" s="856"/>
      <c r="T68" s="856"/>
      <c r="U68" s="856"/>
      <c r="V68" s="856">
        <v>10223</v>
      </c>
      <c r="W68" s="856"/>
      <c r="X68" s="856"/>
      <c r="Y68" s="856"/>
      <c r="Z68" s="856"/>
      <c r="AA68" s="856">
        <v>2594</v>
      </c>
      <c r="AB68" s="856"/>
      <c r="AC68" s="856"/>
      <c r="AD68" s="856"/>
      <c r="AE68" s="856"/>
      <c r="AF68" s="856">
        <v>2594</v>
      </c>
      <c r="AG68" s="856"/>
      <c r="AH68" s="856"/>
      <c r="AI68" s="856"/>
      <c r="AJ68" s="856"/>
      <c r="AK68" s="856">
        <v>621</v>
      </c>
      <c r="AL68" s="856"/>
      <c r="AM68" s="856"/>
      <c r="AN68" s="856"/>
      <c r="AO68" s="856"/>
      <c r="AP68" s="856" t="s">
        <v>536</v>
      </c>
      <c r="AQ68" s="856"/>
      <c r="AR68" s="856"/>
      <c r="AS68" s="856"/>
      <c r="AT68" s="856"/>
      <c r="AU68" s="856" t="s">
        <v>536</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541</v>
      </c>
      <c r="C69" s="864"/>
      <c r="D69" s="864"/>
      <c r="E69" s="864"/>
      <c r="F69" s="864"/>
      <c r="G69" s="864"/>
      <c r="H69" s="864"/>
      <c r="I69" s="864"/>
      <c r="J69" s="864"/>
      <c r="K69" s="864"/>
      <c r="L69" s="864"/>
      <c r="M69" s="864"/>
      <c r="N69" s="864"/>
      <c r="O69" s="864"/>
      <c r="P69" s="865"/>
      <c r="Q69" s="866">
        <v>46</v>
      </c>
      <c r="R69" s="821"/>
      <c r="S69" s="821"/>
      <c r="T69" s="821"/>
      <c r="U69" s="821"/>
      <c r="V69" s="821">
        <v>38</v>
      </c>
      <c r="W69" s="821"/>
      <c r="X69" s="821"/>
      <c r="Y69" s="821"/>
      <c r="Z69" s="821"/>
      <c r="AA69" s="821">
        <v>9</v>
      </c>
      <c r="AB69" s="821"/>
      <c r="AC69" s="821"/>
      <c r="AD69" s="821"/>
      <c r="AE69" s="821"/>
      <c r="AF69" s="821">
        <v>9</v>
      </c>
      <c r="AG69" s="821"/>
      <c r="AH69" s="821"/>
      <c r="AI69" s="821"/>
      <c r="AJ69" s="821"/>
      <c r="AK69" s="821" t="s">
        <v>536</v>
      </c>
      <c r="AL69" s="821"/>
      <c r="AM69" s="821"/>
      <c r="AN69" s="821"/>
      <c r="AO69" s="821"/>
      <c r="AP69" s="821" t="s">
        <v>536</v>
      </c>
      <c r="AQ69" s="821"/>
      <c r="AR69" s="821"/>
      <c r="AS69" s="821"/>
      <c r="AT69" s="821"/>
      <c r="AU69" s="821" t="s">
        <v>536</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542</v>
      </c>
      <c r="C70" s="864"/>
      <c r="D70" s="864"/>
      <c r="E70" s="864"/>
      <c r="F70" s="864"/>
      <c r="G70" s="864"/>
      <c r="H70" s="864"/>
      <c r="I70" s="864"/>
      <c r="J70" s="864"/>
      <c r="K70" s="864"/>
      <c r="L70" s="864"/>
      <c r="M70" s="864"/>
      <c r="N70" s="864"/>
      <c r="O70" s="864"/>
      <c r="P70" s="865"/>
      <c r="Q70" s="866">
        <v>18</v>
      </c>
      <c r="R70" s="821"/>
      <c r="S70" s="821"/>
      <c r="T70" s="821"/>
      <c r="U70" s="821"/>
      <c r="V70" s="821">
        <v>9</v>
      </c>
      <c r="W70" s="821"/>
      <c r="X70" s="821"/>
      <c r="Y70" s="821"/>
      <c r="Z70" s="821"/>
      <c r="AA70" s="821">
        <v>9</v>
      </c>
      <c r="AB70" s="821"/>
      <c r="AC70" s="821"/>
      <c r="AD70" s="821"/>
      <c r="AE70" s="821"/>
      <c r="AF70" s="821">
        <v>9</v>
      </c>
      <c r="AG70" s="821"/>
      <c r="AH70" s="821"/>
      <c r="AI70" s="821"/>
      <c r="AJ70" s="821"/>
      <c r="AK70" s="821" t="s">
        <v>539</v>
      </c>
      <c r="AL70" s="821"/>
      <c r="AM70" s="821"/>
      <c r="AN70" s="821"/>
      <c r="AO70" s="821"/>
      <c r="AP70" s="821" t="s">
        <v>539</v>
      </c>
      <c r="AQ70" s="821"/>
      <c r="AR70" s="821"/>
      <c r="AS70" s="821"/>
      <c r="AT70" s="821"/>
      <c r="AU70" s="821" t="s">
        <v>539</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543</v>
      </c>
      <c r="C71" s="864"/>
      <c r="D71" s="864"/>
      <c r="E71" s="864"/>
      <c r="F71" s="864"/>
      <c r="G71" s="864"/>
      <c r="H71" s="864"/>
      <c r="I71" s="864"/>
      <c r="J71" s="864"/>
      <c r="K71" s="864"/>
      <c r="L71" s="864"/>
      <c r="M71" s="864"/>
      <c r="N71" s="864"/>
      <c r="O71" s="864"/>
      <c r="P71" s="865"/>
      <c r="Q71" s="866">
        <v>2</v>
      </c>
      <c r="R71" s="821"/>
      <c r="S71" s="821"/>
      <c r="T71" s="821"/>
      <c r="U71" s="821"/>
      <c r="V71" s="821">
        <v>2</v>
      </c>
      <c r="W71" s="821"/>
      <c r="X71" s="821"/>
      <c r="Y71" s="821"/>
      <c r="Z71" s="821"/>
      <c r="AA71" s="821">
        <v>1</v>
      </c>
      <c r="AB71" s="821"/>
      <c r="AC71" s="821"/>
      <c r="AD71" s="821"/>
      <c r="AE71" s="821"/>
      <c r="AF71" s="821">
        <v>1</v>
      </c>
      <c r="AG71" s="821"/>
      <c r="AH71" s="821"/>
      <c r="AI71" s="821"/>
      <c r="AJ71" s="821"/>
      <c r="AK71" s="821" t="s">
        <v>536</v>
      </c>
      <c r="AL71" s="821"/>
      <c r="AM71" s="821"/>
      <c r="AN71" s="821"/>
      <c r="AO71" s="821"/>
      <c r="AP71" s="821" t="s">
        <v>536</v>
      </c>
      <c r="AQ71" s="821"/>
      <c r="AR71" s="821"/>
      <c r="AS71" s="821"/>
      <c r="AT71" s="821"/>
      <c r="AU71" s="821" t="s">
        <v>536</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547</v>
      </c>
      <c r="C72" s="864"/>
      <c r="D72" s="864"/>
      <c r="E72" s="864"/>
      <c r="F72" s="864"/>
      <c r="G72" s="864"/>
      <c r="H72" s="864"/>
      <c r="I72" s="864"/>
      <c r="J72" s="864"/>
      <c r="K72" s="864"/>
      <c r="L72" s="864"/>
      <c r="M72" s="864"/>
      <c r="N72" s="864"/>
      <c r="O72" s="864"/>
      <c r="P72" s="865"/>
      <c r="Q72" s="866">
        <v>3</v>
      </c>
      <c r="R72" s="821"/>
      <c r="S72" s="821"/>
      <c r="T72" s="821"/>
      <c r="U72" s="821"/>
      <c r="V72" s="821">
        <v>2</v>
      </c>
      <c r="W72" s="821"/>
      <c r="X72" s="821"/>
      <c r="Y72" s="821"/>
      <c r="Z72" s="821"/>
      <c r="AA72" s="821">
        <v>1</v>
      </c>
      <c r="AB72" s="821"/>
      <c r="AC72" s="821"/>
      <c r="AD72" s="821"/>
      <c r="AE72" s="821"/>
      <c r="AF72" s="821">
        <v>1</v>
      </c>
      <c r="AG72" s="821"/>
      <c r="AH72" s="821"/>
      <c r="AI72" s="821"/>
      <c r="AJ72" s="821"/>
      <c r="AK72" s="821" t="s">
        <v>536</v>
      </c>
      <c r="AL72" s="821"/>
      <c r="AM72" s="821"/>
      <c r="AN72" s="821"/>
      <c r="AO72" s="821"/>
      <c r="AP72" s="821" t="s">
        <v>536</v>
      </c>
      <c r="AQ72" s="821"/>
      <c r="AR72" s="821"/>
      <c r="AS72" s="821"/>
      <c r="AT72" s="821"/>
      <c r="AU72" s="821" t="s">
        <v>536</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544</v>
      </c>
      <c r="C73" s="864"/>
      <c r="D73" s="864"/>
      <c r="E73" s="864"/>
      <c r="F73" s="864"/>
      <c r="G73" s="864"/>
      <c r="H73" s="864"/>
      <c r="I73" s="864"/>
      <c r="J73" s="864"/>
      <c r="K73" s="864"/>
      <c r="L73" s="864"/>
      <c r="M73" s="864"/>
      <c r="N73" s="864"/>
      <c r="O73" s="864"/>
      <c r="P73" s="865"/>
      <c r="Q73" s="866">
        <v>43</v>
      </c>
      <c r="R73" s="821"/>
      <c r="S73" s="821"/>
      <c r="T73" s="821"/>
      <c r="U73" s="821"/>
      <c r="V73" s="821">
        <v>42</v>
      </c>
      <c r="W73" s="821"/>
      <c r="X73" s="821"/>
      <c r="Y73" s="821"/>
      <c r="Z73" s="821"/>
      <c r="AA73" s="821">
        <v>2</v>
      </c>
      <c r="AB73" s="821"/>
      <c r="AC73" s="821"/>
      <c r="AD73" s="821"/>
      <c r="AE73" s="821"/>
      <c r="AF73" s="821">
        <v>2</v>
      </c>
      <c r="AG73" s="821"/>
      <c r="AH73" s="821"/>
      <c r="AI73" s="821"/>
      <c r="AJ73" s="821"/>
      <c r="AK73" s="821" t="s">
        <v>536</v>
      </c>
      <c r="AL73" s="821"/>
      <c r="AM73" s="821"/>
      <c r="AN73" s="821"/>
      <c r="AO73" s="821"/>
      <c r="AP73" s="821" t="s">
        <v>539</v>
      </c>
      <c r="AQ73" s="821"/>
      <c r="AR73" s="821"/>
      <c r="AS73" s="821"/>
      <c r="AT73" s="821"/>
      <c r="AU73" s="821" t="s">
        <v>536</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t="s">
        <v>545</v>
      </c>
      <c r="C74" s="864"/>
      <c r="D74" s="864"/>
      <c r="E74" s="864"/>
      <c r="F74" s="864"/>
      <c r="G74" s="864"/>
      <c r="H74" s="864"/>
      <c r="I74" s="864"/>
      <c r="J74" s="864"/>
      <c r="K74" s="864"/>
      <c r="L74" s="864"/>
      <c r="M74" s="864"/>
      <c r="N74" s="864"/>
      <c r="O74" s="864"/>
      <c r="P74" s="865"/>
      <c r="Q74" s="866">
        <v>286</v>
      </c>
      <c r="R74" s="821"/>
      <c r="S74" s="821"/>
      <c r="T74" s="821"/>
      <c r="U74" s="821"/>
      <c r="V74" s="821">
        <v>271</v>
      </c>
      <c r="W74" s="821"/>
      <c r="X74" s="821"/>
      <c r="Y74" s="821"/>
      <c r="Z74" s="821"/>
      <c r="AA74" s="821">
        <v>15</v>
      </c>
      <c r="AB74" s="821"/>
      <c r="AC74" s="821"/>
      <c r="AD74" s="821"/>
      <c r="AE74" s="821"/>
      <c r="AF74" s="821">
        <v>15</v>
      </c>
      <c r="AG74" s="821"/>
      <c r="AH74" s="821"/>
      <c r="AI74" s="821"/>
      <c r="AJ74" s="821"/>
      <c r="AK74" s="821">
        <v>125</v>
      </c>
      <c r="AL74" s="821"/>
      <c r="AM74" s="821"/>
      <c r="AN74" s="821"/>
      <c r="AO74" s="821"/>
      <c r="AP74" s="821" t="s">
        <v>536</v>
      </c>
      <c r="AQ74" s="821"/>
      <c r="AR74" s="821"/>
      <c r="AS74" s="821"/>
      <c r="AT74" s="821"/>
      <c r="AU74" s="821" t="s">
        <v>539</v>
      </c>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t="s">
        <v>546</v>
      </c>
      <c r="C75" s="864"/>
      <c r="D75" s="864"/>
      <c r="E75" s="864"/>
      <c r="F75" s="864"/>
      <c r="G75" s="864"/>
      <c r="H75" s="864"/>
      <c r="I75" s="864"/>
      <c r="J75" s="864"/>
      <c r="K75" s="864"/>
      <c r="L75" s="864"/>
      <c r="M75" s="864"/>
      <c r="N75" s="864"/>
      <c r="O75" s="864"/>
      <c r="P75" s="865"/>
      <c r="Q75" s="869">
        <v>227410</v>
      </c>
      <c r="R75" s="870"/>
      <c r="S75" s="870"/>
      <c r="T75" s="870"/>
      <c r="U75" s="820"/>
      <c r="V75" s="871">
        <v>219970</v>
      </c>
      <c r="W75" s="870"/>
      <c r="X75" s="870"/>
      <c r="Y75" s="870"/>
      <c r="Z75" s="820"/>
      <c r="AA75" s="871">
        <v>7440</v>
      </c>
      <c r="AB75" s="870"/>
      <c r="AC75" s="870"/>
      <c r="AD75" s="870"/>
      <c r="AE75" s="820"/>
      <c r="AF75" s="821">
        <v>7440</v>
      </c>
      <c r="AG75" s="821"/>
      <c r="AH75" s="821"/>
      <c r="AI75" s="821"/>
      <c r="AJ75" s="821"/>
      <c r="AK75" s="871">
        <v>71</v>
      </c>
      <c r="AL75" s="870"/>
      <c r="AM75" s="870"/>
      <c r="AN75" s="870"/>
      <c r="AO75" s="820"/>
      <c r="AP75" s="871" t="s">
        <v>536</v>
      </c>
      <c r="AQ75" s="870"/>
      <c r="AR75" s="870"/>
      <c r="AS75" s="870"/>
      <c r="AT75" s="820"/>
      <c r="AU75" s="871" t="s">
        <v>536</v>
      </c>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367</v>
      </c>
      <c r="B88" s="780" t="s">
        <v>393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10071</v>
      </c>
      <c r="AG88" s="832"/>
      <c r="AH88" s="832"/>
      <c r="AI88" s="832"/>
      <c r="AJ88" s="832"/>
      <c r="AK88" s="829"/>
      <c r="AL88" s="829"/>
      <c r="AM88" s="829"/>
      <c r="AN88" s="829"/>
      <c r="AO88" s="829"/>
      <c r="AP88" s="832" t="s">
        <v>550</v>
      </c>
      <c r="AQ88" s="832"/>
      <c r="AR88" s="832"/>
      <c r="AS88" s="832"/>
      <c r="AT88" s="832"/>
      <c r="AU88" s="832" t="s">
        <v>550</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367</v>
      </c>
      <c r="BR102" s="780" t="s">
        <v>394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v>
      </c>
      <c r="CS102" s="840"/>
      <c r="CT102" s="840"/>
      <c r="CU102" s="840"/>
      <c r="CV102" s="883"/>
      <c r="CW102" s="882" t="s">
        <v>550</v>
      </c>
      <c r="CX102" s="840"/>
      <c r="CY102" s="840"/>
      <c r="CZ102" s="840"/>
      <c r="DA102" s="883"/>
      <c r="DB102" s="882">
        <v>71</v>
      </c>
      <c r="DC102" s="840"/>
      <c r="DD102" s="840"/>
      <c r="DE102" s="840"/>
      <c r="DF102" s="883"/>
      <c r="DG102" s="882" t="s">
        <v>550</v>
      </c>
      <c r="DH102" s="840"/>
      <c r="DI102" s="840"/>
      <c r="DJ102" s="840"/>
      <c r="DK102" s="883"/>
      <c r="DL102" s="882">
        <v>45</v>
      </c>
      <c r="DM102" s="840"/>
      <c r="DN102" s="840"/>
      <c r="DO102" s="840"/>
      <c r="DP102" s="883"/>
      <c r="DQ102" s="882">
        <v>4</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395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396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399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400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401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402</v>
      </c>
      <c r="AB109" s="885"/>
      <c r="AC109" s="885"/>
      <c r="AD109" s="885"/>
      <c r="AE109" s="886"/>
      <c r="AF109" s="884" t="s">
        <v>287</v>
      </c>
      <c r="AG109" s="885"/>
      <c r="AH109" s="885"/>
      <c r="AI109" s="885"/>
      <c r="AJ109" s="886"/>
      <c r="AK109" s="884" t="s">
        <v>286</v>
      </c>
      <c r="AL109" s="885"/>
      <c r="AM109" s="885"/>
      <c r="AN109" s="885"/>
      <c r="AO109" s="886"/>
      <c r="AP109" s="884" t="s">
        <v>403</v>
      </c>
      <c r="AQ109" s="885"/>
      <c r="AR109" s="885"/>
      <c r="AS109" s="885"/>
      <c r="AT109" s="887"/>
      <c r="AU109" s="904" t="s">
        <v>401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402</v>
      </c>
      <c r="BR109" s="885"/>
      <c r="BS109" s="885"/>
      <c r="BT109" s="885"/>
      <c r="BU109" s="886"/>
      <c r="BV109" s="884" t="s">
        <v>287</v>
      </c>
      <c r="BW109" s="885"/>
      <c r="BX109" s="885"/>
      <c r="BY109" s="885"/>
      <c r="BZ109" s="886"/>
      <c r="CA109" s="884" t="s">
        <v>286</v>
      </c>
      <c r="CB109" s="885"/>
      <c r="CC109" s="885"/>
      <c r="CD109" s="885"/>
      <c r="CE109" s="886"/>
      <c r="CF109" s="905" t="s">
        <v>403</v>
      </c>
      <c r="CG109" s="905"/>
      <c r="CH109" s="905"/>
      <c r="CI109" s="905"/>
      <c r="CJ109" s="905"/>
      <c r="CK109" s="884" t="s">
        <v>404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402</v>
      </c>
      <c r="DH109" s="885"/>
      <c r="DI109" s="885"/>
      <c r="DJ109" s="885"/>
      <c r="DK109" s="886"/>
      <c r="DL109" s="884" t="s">
        <v>287</v>
      </c>
      <c r="DM109" s="885"/>
      <c r="DN109" s="885"/>
      <c r="DO109" s="885"/>
      <c r="DP109" s="886"/>
      <c r="DQ109" s="884" t="s">
        <v>286</v>
      </c>
      <c r="DR109" s="885"/>
      <c r="DS109" s="885"/>
      <c r="DT109" s="885"/>
      <c r="DU109" s="886"/>
      <c r="DV109" s="884" t="s">
        <v>403</v>
      </c>
      <c r="DW109" s="885"/>
      <c r="DX109" s="885"/>
      <c r="DY109" s="885"/>
      <c r="DZ109" s="887"/>
    </row>
    <row r="110" spans="1:131" s="199" customFormat="1" ht="26.25" customHeight="1" x14ac:dyDescent="0.15">
      <c r="A110" s="888" t="s">
        <v>405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462163</v>
      </c>
      <c r="AB110" s="892"/>
      <c r="AC110" s="892"/>
      <c r="AD110" s="892"/>
      <c r="AE110" s="893"/>
      <c r="AF110" s="894">
        <v>469515</v>
      </c>
      <c r="AG110" s="892"/>
      <c r="AH110" s="892"/>
      <c r="AI110" s="892"/>
      <c r="AJ110" s="893"/>
      <c r="AK110" s="894">
        <v>504370</v>
      </c>
      <c r="AL110" s="892"/>
      <c r="AM110" s="892"/>
      <c r="AN110" s="892"/>
      <c r="AO110" s="893"/>
      <c r="AP110" s="895">
        <v>16.899999999999999</v>
      </c>
      <c r="AQ110" s="896"/>
      <c r="AR110" s="896"/>
      <c r="AS110" s="896"/>
      <c r="AT110" s="897"/>
      <c r="AU110" s="898" t="s">
        <v>61</v>
      </c>
      <c r="AV110" s="899"/>
      <c r="AW110" s="899"/>
      <c r="AX110" s="899"/>
      <c r="AY110" s="899"/>
      <c r="AZ110" s="940" t="s">
        <v>406</v>
      </c>
      <c r="BA110" s="889"/>
      <c r="BB110" s="889"/>
      <c r="BC110" s="889"/>
      <c r="BD110" s="889"/>
      <c r="BE110" s="889"/>
      <c r="BF110" s="889"/>
      <c r="BG110" s="889"/>
      <c r="BH110" s="889"/>
      <c r="BI110" s="889"/>
      <c r="BJ110" s="889"/>
      <c r="BK110" s="889"/>
      <c r="BL110" s="889"/>
      <c r="BM110" s="889"/>
      <c r="BN110" s="889"/>
      <c r="BO110" s="889"/>
      <c r="BP110" s="890"/>
      <c r="BQ110" s="926">
        <v>4529330</v>
      </c>
      <c r="BR110" s="927"/>
      <c r="BS110" s="927"/>
      <c r="BT110" s="927"/>
      <c r="BU110" s="927"/>
      <c r="BV110" s="927">
        <v>4590628</v>
      </c>
      <c r="BW110" s="927"/>
      <c r="BX110" s="927"/>
      <c r="BY110" s="927"/>
      <c r="BZ110" s="927"/>
      <c r="CA110" s="927">
        <v>4875796</v>
      </c>
      <c r="CB110" s="927"/>
      <c r="CC110" s="927"/>
      <c r="CD110" s="927"/>
      <c r="CE110" s="927"/>
      <c r="CF110" s="941">
        <v>163.6</v>
      </c>
      <c r="CG110" s="942"/>
      <c r="CH110" s="942"/>
      <c r="CI110" s="942"/>
      <c r="CJ110" s="942"/>
      <c r="CK110" s="943" t="s">
        <v>407</v>
      </c>
      <c r="CL110" s="944"/>
      <c r="CM110" s="923" t="s">
        <v>408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111</v>
      </c>
      <c r="DH110" s="927"/>
      <c r="DI110" s="927"/>
      <c r="DJ110" s="927"/>
      <c r="DK110" s="927"/>
      <c r="DL110" s="927" t="s">
        <v>111</v>
      </c>
      <c r="DM110" s="927"/>
      <c r="DN110" s="927"/>
      <c r="DO110" s="927"/>
      <c r="DP110" s="927"/>
      <c r="DQ110" s="927" t="s">
        <v>111</v>
      </c>
      <c r="DR110" s="927"/>
      <c r="DS110" s="927"/>
      <c r="DT110" s="927"/>
      <c r="DU110" s="927"/>
      <c r="DV110" s="928" t="s">
        <v>111</v>
      </c>
      <c r="DW110" s="928"/>
      <c r="DX110" s="928"/>
      <c r="DY110" s="928"/>
      <c r="DZ110" s="929"/>
    </row>
    <row r="111" spans="1:131" s="199" customFormat="1" ht="26.25" customHeight="1" x14ac:dyDescent="0.15">
      <c r="A111" s="930" t="s">
        <v>409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111</v>
      </c>
      <c r="AB111" s="934"/>
      <c r="AC111" s="934"/>
      <c r="AD111" s="934"/>
      <c r="AE111" s="935"/>
      <c r="AF111" s="936" t="s">
        <v>111</v>
      </c>
      <c r="AG111" s="934"/>
      <c r="AH111" s="934"/>
      <c r="AI111" s="934"/>
      <c r="AJ111" s="935"/>
      <c r="AK111" s="936" t="s">
        <v>111</v>
      </c>
      <c r="AL111" s="934"/>
      <c r="AM111" s="934"/>
      <c r="AN111" s="934"/>
      <c r="AO111" s="935"/>
      <c r="AP111" s="937" t="s">
        <v>111</v>
      </c>
      <c r="AQ111" s="938"/>
      <c r="AR111" s="938"/>
      <c r="AS111" s="938"/>
      <c r="AT111" s="939"/>
      <c r="AU111" s="900"/>
      <c r="AV111" s="901"/>
      <c r="AW111" s="901"/>
      <c r="AX111" s="901"/>
      <c r="AY111" s="901"/>
      <c r="AZ111" s="949" t="s">
        <v>410</v>
      </c>
      <c r="BA111" s="950"/>
      <c r="BB111" s="950"/>
      <c r="BC111" s="950"/>
      <c r="BD111" s="950"/>
      <c r="BE111" s="950"/>
      <c r="BF111" s="950"/>
      <c r="BG111" s="950"/>
      <c r="BH111" s="950"/>
      <c r="BI111" s="950"/>
      <c r="BJ111" s="950"/>
      <c r="BK111" s="950"/>
      <c r="BL111" s="950"/>
      <c r="BM111" s="950"/>
      <c r="BN111" s="950"/>
      <c r="BO111" s="950"/>
      <c r="BP111" s="951"/>
      <c r="BQ111" s="919" t="s">
        <v>111</v>
      </c>
      <c r="BR111" s="920"/>
      <c r="BS111" s="920"/>
      <c r="BT111" s="920"/>
      <c r="BU111" s="920"/>
      <c r="BV111" s="920" t="s">
        <v>111</v>
      </c>
      <c r="BW111" s="920"/>
      <c r="BX111" s="920"/>
      <c r="BY111" s="920"/>
      <c r="BZ111" s="920"/>
      <c r="CA111" s="920" t="s">
        <v>111</v>
      </c>
      <c r="CB111" s="920"/>
      <c r="CC111" s="920"/>
      <c r="CD111" s="920"/>
      <c r="CE111" s="920"/>
      <c r="CF111" s="914" t="s">
        <v>111</v>
      </c>
      <c r="CG111" s="915"/>
      <c r="CH111" s="915"/>
      <c r="CI111" s="915"/>
      <c r="CJ111" s="915"/>
      <c r="CK111" s="945"/>
      <c r="CL111" s="946"/>
      <c r="CM111" s="916" t="s">
        <v>411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111</v>
      </c>
      <c r="DH111" s="920"/>
      <c r="DI111" s="920"/>
      <c r="DJ111" s="920"/>
      <c r="DK111" s="920"/>
      <c r="DL111" s="920" t="s">
        <v>111</v>
      </c>
      <c r="DM111" s="920"/>
      <c r="DN111" s="920"/>
      <c r="DO111" s="920"/>
      <c r="DP111" s="920"/>
      <c r="DQ111" s="920" t="s">
        <v>111</v>
      </c>
      <c r="DR111" s="920"/>
      <c r="DS111" s="920"/>
      <c r="DT111" s="920"/>
      <c r="DU111" s="920"/>
      <c r="DV111" s="921" t="s">
        <v>111</v>
      </c>
      <c r="DW111" s="921"/>
      <c r="DX111" s="921"/>
      <c r="DY111" s="921"/>
      <c r="DZ111" s="922"/>
    </row>
    <row r="112" spans="1:131" s="199" customFormat="1" ht="26.25" customHeight="1" x14ac:dyDescent="0.15">
      <c r="A112" s="952" t="s">
        <v>412</v>
      </c>
      <c r="B112" s="953"/>
      <c r="C112" s="950" t="s">
        <v>413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111</v>
      </c>
      <c r="AB112" s="959"/>
      <c r="AC112" s="959"/>
      <c r="AD112" s="959"/>
      <c r="AE112" s="960"/>
      <c r="AF112" s="961" t="s">
        <v>111</v>
      </c>
      <c r="AG112" s="959"/>
      <c r="AH112" s="959"/>
      <c r="AI112" s="959"/>
      <c r="AJ112" s="960"/>
      <c r="AK112" s="961" t="s">
        <v>111</v>
      </c>
      <c r="AL112" s="959"/>
      <c r="AM112" s="959"/>
      <c r="AN112" s="959"/>
      <c r="AO112" s="960"/>
      <c r="AP112" s="962" t="s">
        <v>111</v>
      </c>
      <c r="AQ112" s="963"/>
      <c r="AR112" s="963"/>
      <c r="AS112" s="963"/>
      <c r="AT112" s="964"/>
      <c r="AU112" s="900"/>
      <c r="AV112" s="901"/>
      <c r="AW112" s="901"/>
      <c r="AX112" s="901"/>
      <c r="AY112" s="901"/>
      <c r="AZ112" s="949" t="s">
        <v>414</v>
      </c>
      <c r="BA112" s="950"/>
      <c r="BB112" s="950"/>
      <c r="BC112" s="950"/>
      <c r="BD112" s="950"/>
      <c r="BE112" s="950"/>
      <c r="BF112" s="950"/>
      <c r="BG112" s="950"/>
      <c r="BH112" s="950"/>
      <c r="BI112" s="950"/>
      <c r="BJ112" s="950"/>
      <c r="BK112" s="950"/>
      <c r="BL112" s="950"/>
      <c r="BM112" s="950"/>
      <c r="BN112" s="950"/>
      <c r="BO112" s="950"/>
      <c r="BP112" s="951"/>
      <c r="BQ112" s="919">
        <v>3847720</v>
      </c>
      <c r="BR112" s="920"/>
      <c r="BS112" s="920"/>
      <c r="BT112" s="920"/>
      <c r="BU112" s="920"/>
      <c r="BV112" s="920">
        <v>3660736</v>
      </c>
      <c r="BW112" s="920"/>
      <c r="BX112" s="920"/>
      <c r="BY112" s="920"/>
      <c r="BZ112" s="920"/>
      <c r="CA112" s="920">
        <v>3536413</v>
      </c>
      <c r="CB112" s="920"/>
      <c r="CC112" s="920"/>
      <c r="CD112" s="920"/>
      <c r="CE112" s="920"/>
      <c r="CF112" s="914">
        <v>118.6</v>
      </c>
      <c r="CG112" s="915"/>
      <c r="CH112" s="915"/>
      <c r="CI112" s="915"/>
      <c r="CJ112" s="915"/>
      <c r="CK112" s="945"/>
      <c r="CL112" s="946"/>
      <c r="CM112" s="916" t="s">
        <v>415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111</v>
      </c>
      <c r="DH112" s="920"/>
      <c r="DI112" s="920"/>
      <c r="DJ112" s="920"/>
      <c r="DK112" s="920"/>
      <c r="DL112" s="920" t="s">
        <v>111</v>
      </c>
      <c r="DM112" s="920"/>
      <c r="DN112" s="920"/>
      <c r="DO112" s="920"/>
      <c r="DP112" s="920"/>
      <c r="DQ112" s="920" t="s">
        <v>111</v>
      </c>
      <c r="DR112" s="920"/>
      <c r="DS112" s="920"/>
      <c r="DT112" s="920"/>
      <c r="DU112" s="920"/>
      <c r="DV112" s="921" t="s">
        <v>111</v>
      </c>
      <c r="DW112" s="921"/>
      <c r="DX112" s="921"/>
      <c r="DY112" s="921"/>
      <c r="DZ112" s="922"/>
    </row>
    <row r="113" spans="1:130" s="199" customFormat="1" ht="26.25" customHeight="1" x14ac:dyDescent="0.15">
      <c r="A113" s="954"/>
      <c r="B113" s="955"/>
      <c r="C113" s="950" t="s">
        <v>416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289922</v>
      </c>
      <c r="AB113" s="934"/>
      <c r="AC113" s="934"/>
      <c r="AD113" s="934"/>
      <c r="AE113" s="935"/>
      <c r="AF113" s="936">
        <v>288872</v>
      </c>
      <c r="AG113" s="934"/>
      <c r="AH113" s="934"/>
      <c r="AI113" s="934"/>
      <c r="AJ113" s="935"/>
      <c r="AK113" s="936">
        <v>281374</v>
      </c>
      <c r="AL113" s="934"/>
      <c r="AM113" s="934"/>
      <c r="AN113" s="934"/>
      <c r="AO113" s="935"/>
      <c r="AP113" s="937">
        <v>9.4</v>
      </c>
      <c r="AQ113" s="938"/>
      <c r="AR113" s="938"/>
      <c r="AS113" s="938"/>
      <c r="AT113" s="939"/>
      <c r="AU113" s="900"/>
      <c r="AV113" s="901"/>
      <c r="AW113" s="901"/>
      <c r="AX113" s="901"/>
      <c r="AY113" s="901"/>
      <c r="AZ113" s="949" t="s">
        <v>417</v>
      </c>
      <c r="BA113" s="950"/>
      <c r="BB113" s="950"/>
      <c r="BC113" s="950"/>
      <c r="BD113" s="950"/>
      <c r="BE113" s="950"/>
      <c r="BF113" s="950"/>
      <c r="BG113" s="950"/>
      <c r="BH113" s="950"/>
      <c r="BI113" s="950"/>
      <c r="BJ113" s="950"/>
      <c r="BK113" s="950"/>
      <c r="BL113" s="950"/>
      <c r="BM113" s="950"/>
      <c r="BN113" s="950"/>
      <c r="BO113" s="950"/>
      <c r="BP113" s="951"/>
      <c r="BQ113" s="919" t="s">
        <v>111</v>
      </c>
      <c r="BR113" s="920"/>
      <c r="BS113" s="920"/>
      <c r="BT113" s="920"/>
      <c r="BU113" s="920"/>
      <c r="BV113" s="920" t="s">
        <v>111</v>
      </c>
      <c r="BW113" s="920"/>
      <c r="BX113" s="920"/>
      <c r="BY113" s="920"/>
      <c r="BZ113" s="920"/>
      <c r="CA113" s="920" t="s">
        <v>111</v>
      </c>
      <c r="CB113" s="920"/>
      <c r="CC113" s="920"/>
      <c r="CD113" s="920"/>
      <c r="CE113" s="920"/>
      <c r="CF113" s="914" t="s">
        <v>111</v>
      </c>
      <c r="CG113" s="915"/>
      <c r="CH113" s="915"/>
      <c r="CI113" s="915"/>
      <c r="CJ113" s="915"/>
      <c r="CK113" s="945"/>
      <c r="CL113" s="946"/>
      <c r="CM113" s="916" t="s">
        <v>418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111</v>
      </c>
      <c r="DH113" s="959"/>
      <c r="DI113" s="959"/>
      <c r="DJ113" s="959"/>
      <c r="DK113" s="960"/>
      <c r="DL113" s="961" t="s">
        <v>111</v>
      </c>
      <c r="DM113" s="959"/>
      <c r="DN113" s="959"/>
      <c r="DO113" s="959"/>
      <c r="DP113" s="960"/>
      <c r="DQ113" s="961" t="s">
        <v>111</v>
      </c>
      <c r="DR113" s="959"/>
      <c r="DS113" s="959"/>
      <c r="DT113" s="959"/>
      <c r="DU113" s="960"/>
      <c r="DV113" s="962" t="s">
        <v>111</v>
      </c>
      <c r="DW113" s="963"/>
      <c r="DX113" s="963"/>
      <c r="DY113" s="963"/>
      <c r="DZ113" s="964"/>
    </row>
    <row r="114" spans="1:130" s="199" customFormat="1" ht="26.25" customHeight="1" x14ac:dyDescent="0.15">
      <c r="A114" s="954"/>
      <c r="B114" s="955"/>
      <c r="C114" s="950" t="s">
        <v>419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t="s">
        <v>111</v>
      </c>
      <c r="AB114" s="959"/>
      <c r="AC114" s="959"/>
      <c r="AD114" s="959"/>
      <c r="AE114" s="960"/>
      <c r="AF114" s="961" t="s">
        <v>111</v>
      </c>
      <c r="AG114" s="959"/>
      <c r="AH114" s="959"/>
      <c r="AI114" s="959"/>
      <c r="AJ114" s="960"/>
      <c r="AK114" s="961" t="s">
        <v>111</v>
      </c>
      <c r="AL114" s="959"/>
      <c r="AM114" s="959"/>
      <c r="AN114" s="959"/>
      <c r="AO114" s="960"/>
      <c r="AP114" s="962" t="s">
        <v>111</v>
      </c>
      <c r="AQ114" s="963"/>
      <c r="AR114" s="963"/>
      <c r="AS114" s="963"/>
      <c r="AT114" s="964"/>
      <c r="AU114" s="900"/>
      <c r="AV114" s="901"/>
      <c r="AW114" s="901"/>
      <c r="AX114" s="901"/>
      <c r="AY114" s="901"/>
      <c r="AZ114" s="949" t="s">
        <v>420</v>
      </c>
      <c r="BA114" s="950"/>
      <c r="BB114" s="950"/>
      <c r="BC114" s="950"/>
      <c r="BD114" s="950"/>
      <c r="BE114" s="950"/>
      <c r="BF114" s="950"/>
      <c r="BG114" s="950"/>
      <c r="BH114" s="950"/>
      <c r="BI114" s="950"/>
      <c r="BJ114" s="950"/>
      <c r="BK114" s="950"/>
      <c r="BL114" s="950"/>
      <c r="BM114" s="950"/>
      <c r="BN114" s="950"/>
      <c r="BO114" s="950"/>
      <c r="BP114" s="951"/>
      <c r="BQ114" s="919">
        <v>806050</v>
      </c>
      <c r="BR114" s="920"/>
      <c r="BS114" s="920"/>
      <c r="BT114" s="920"/>
      <c r="BU114" s="920"/>
      <c r="BV114" s="920">
        <v>725247</v>
      </c>
      <c r="BW114" s="920"/>
      <c r="BX114" s="920"/>
      <c r="BY114" s="920"/>
      <c r="BZ114" s="920"/>
      <c r="CA114" s="920">
        <v>726544</v>
      </c>
      <c r="CB114" s="920"/>
      <c r="CC114" s="920"/>
      <c r="CD114" s="920"/>
      <c r="CE114" s="920"/>
      <c r="CF114" s="914">
        <v>24.4</v>
      </c>
      <c r="CG114" s="915"/>
      <c r="CH114" s="915"/>
      <c r="CI114" s="915"/>
      <c r="CJ114" s="915"/>
      <c r="CK114" s="945"/>
      <c r="CL114" s="946"/>
      <c r="CM114" s="916" t="s">
        <v>421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111</v>
      </c>
      <c r="DH114" s="959"/>
      <c r="DI114" s="959"/>
      <c r="DJ114" s="959"/>
      <c r="DK114" s="960"/>
      <c r="DL114" s="961" t="s">
        <v>111</v>
      </c>
      <c r="DM114" s="959"/>
      <c r="DN114" s="959"/>
      <c r="DO114" s="959"/>
      <c r="DP114" s="960"/>
      <c r="DQ114" s="961" t="s">
        <v>111</v>
      </c>
      <c r="DR114" s="959"/>
      <c r="DS114" s="959"/>
      <c r="DT114" s="959"/>
      <c r="DU114" s="960"/>
      <c r="DV114" s="962" t="s">
        <v>111</v>
      </c>
      <c r="DW114" s="963"/>
      <c r="DX114" s="963"/>
      <c r="DY114" s="963"/>
      <c r="DZ114" s="964"/>
    </row>
    <row r="115" spans="1:130" s="199" customFormat="1" ht="26.25" customHeight="1" x14ac:dyDescent="0.15">
      <c r="A115" s="954"/>
      <c r="B115" s="955"/>
      <c r="C115" s="950" t="s">
        <v>422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111</v>
      </c>
      <c r="AB115" s="934"/>
      <c r="AC115" s="934"/>
      <c r="AD115" s="934"/>
      <c r="AE115" s="935"/>
      <c r="AF115" s="936" t="s">
        <v>111</v>
      </c>
      <c r="AG115" s="934"/>
      <c r="AH115" s="934"/>
      <c r="AI115" s="934"/>
      <c r="AJ115" s="935"/>
      <c r="AK115" s="936" t="s">
        <v>111</v>
      </c>
      <c r="AL115" s="934"/>
      <c r="AM115" s="934"/>
      <c r="AN115" s="934"/>
      <c r="AO115" s="935"/>
      <c r="AP115" s="937" t="s">
        <v>111</v>
      </c>
      <c r="AQ115" s="938"/>
      <c r="AR115" s="938"/>
      <c r="AS115" s="938"/>
      <c r="AT115" s="939"/>
      <c r="AU115" s="900"/>
      <c r="AV115" s="901"/>
      <c r="AW115" s="901"/>
      <c r="AX115" s="901"/>
      <c r="AY115" s="901"/>
      <c r="AZ115" s="949" t="s">
        <v>423</v>
      </c>
      <c r="BA115" s="950"/>
      <c r="BB115" s="950"/>
      <c r="BC115" s="950"/>
      <c r="BD115" s="950"/>
      <c r="BE115" s="950"/>
      <c r="BF115" s="950"/>
      <c r="BG115" s="950"/>
      <c r="BH115" s="950"/>
      <c r="BI115" s="950"/>
      <c r="BJ115" s="950"/>
      <c r="BK115" s="950"/>
      <c r="BL115" s="950"/>
      <c r="BM115" s="950"/>
      <c r="BN115" s="950"/>
      <c r="BO115" s="950"/>
      <c r="BP115" s="951"/>
      <c r="BQ115" s="919">
        <v>5323</v>
      </c>
      <c r="BR115" s="920"/>
      <c r="BS115" s="920"/>
      <c r="BT115" s="920"/>
      <c r="BU115" s="920"/>
      <c r="BV115" s="920">
        <v>4885</v>
      </c>
      <c r="BW115" s="920"/>
      <c r="BX115" s="920"/>
      <c r="BY115" s="920"/>
      <c r="BZ115" s="920"/>
      <c r="CA115" s="920">
        <v>4437</v>
      </c>
      <c r="CB115" s="920"/>
      <c r="CC115" s="920"/>
      <c r="CD115" s="920"/>
      <c r="CE115" s="920"/>
      <c r="CF115" s="914">
        <v>0.1</v>
      </c>
      <c r="CG115" s="915"/>
      <c r="CH115" s="915"/>
      <c r="CI115" s="915"/>
      <c r="CJ115" s="915"/>
      <c r="CK115" s="945"/>
      <c r="CL115" s="946"/>
      <c r="CM115" s="949" t="s">
        <v>424</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111</v>
      </c>
      <c r="DH115" s="959"/>
      <c r="DI115" s="959"/>
      <c r="DJ115" s="959"/>
      <c r="DK115" s="960"/>
      <c r="DL115" s="961" t="s">
        <v>111</v>
      </c>
      <c r="DM115" s="959"/>
      <c r="DN115" s="959"/>
      <c r="DO115" s="959"/>
      <c r="DP115" s="960"/>
      <c r="DQ115" s="961" t="s">
        <v>111</v>
      </c>
      <c r="DR115" s="959"/>
      <c r="DS115" s="959"/>
      <c r="DT115" s="959"/>
      <c r="DU115" s="960"/>
      <c r="DV115" s="962" t="s">
        <v>111</v>
      </c>
      <c r="DW115" s="963"/>
      <c r="DX115" s="963"/>
      <c r="DY115" s="963"/>
      <c r="DZ115" s="964"/>
    </row>
    <row r="116" spans="1:130" s="199" customFormat="1" ht="26.25" customHeight="1" x14ac:dyDescent="0.15">
      <c r="A116" s="956"/>
      <c r="B116" s="957"/>
      <c r="C116" s="965" t="s">
        <v>425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111</v>
      </c>
      <c r="AB116" s="959"/>
      <c r="AC116" s="959"/>
      <c r="AD116" s="959"/>
      <c r="AE116" s="960"/>
      <c r="AF116" s="961" t="s">
        <v>111</v>
      </c>
      <c r="AG116" s="959"/>
      <c r="AH116" s="959"/>
      <c r="AI116" s="959"/>
      <c r="AJ116" s="960"/>
      <c r="AK116" s="961">
        <v>6</v>
      </c>
      <c r="AL116" s="959"/>
      <c r="AM116" s="959"/>
      <c r="AN116" s="959"/>
      <c r="AO116" s="960"/>
      <c r="AP116" s="962">
        <v>0</v>
      </c>
      <c r="AQ116" s="963"/>
      <c r="AR116" s="963"/>
      <c r="AS116" s="963"/>
      <c r="AT116" s="964"/>
      <c r="AU116" s="900"/>
      <c r="AV116" s="901"/>
      <c r="AW116" s="901"/>
      <c r="AX116" s="901"/>
      <c r="AY116" s="901"/>
      <c r="AZ116" s="967" t="s">
        <v>426</v>
      </c>
      <c r="BA116" s="968"/>
      <c r="BB116" s="968"/>
      <c r="BC116" s="968"/>
      <c r="BD116" s="968"/>
      <c r="BE116" s="968"/>
      <c r="BF116" s="968"/>
      <c r="BG116" s="968"/>
      <c r="BH116" s="968"/>
      <c r="BI116" s="968"/>
      <c r="BJ116" s="968"/>
      <c r="BK116" s="968"/>
      <c r="BL116" s="968"/>
      <c r="BM116" s="968"/>
      <c r="BN116" s="968"/>
      <c r="BO116" s="968"/>
      <c r="BP116" s="969"/>
      <c r="BQ116" s="919" t="s">
        <v>111</v>
      </c>
      <c r="BR116" s="920"/>
      <c r="BS116" s="920"/>
      <c r="BT116" s="920"/>
      <c r="BU116" s="920"/>
      <c r="BV116" s="920" t="s">
        <v>111</v>
      </c>
      <c r="BW116" s="920"/>
      <c r="BX116" s="920"/>
      <c r="BY116" s="920"/>
      <c r="BZ116" s="920"/>
      <c r="CA116" s="920" t="s">
        <v>111</v>
      </c>
      <c r="CB116" s="920"/>
      <c r="CC116" s="920"/>
      <c r="CD116" s="920"/>
      <c r="CE116" s="920"/>
      <c r="CF116" s="914" t="s">
        <v>111</v>
      </c>
      <c r="CG116" s="915"/>
      <c r="CH116" s="915"/>
      <c r="CI116" s="915"/>
      <c r="CJ116" s="915"/>
      <c r="CK116" s="945"/>
      <c r="CL116" s="946"/>
      <c r="CM116" s="916" t="s">
        <v>427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t="s">
        <v>111</v>
      </c>
      <c r="DH116" s="959"/>
      <c r="DI116" s="959"/>
      <c r="DJ116" s="959"/>
      <c r="DK116" s="960"/>
      <c r="DL116" s="961" t="s">
        <v>111</v>
      </c>
      <c r="DM116" s="959"/>
      <c r="DN116" s="959"/>
      <c r="DO116" s="959"/>
      <c r="DP116" s="960"/>
      <c r="DQ116" s="961" t="s">
        <v>111</v>
      </c>
      <c r="DR116" s="959"/>
      <c r="DS116" s="959"/>
      <c r="DT116" s="959"/>
      <c r="DU116" s="960"/>
      <c r="DV116" s="962" t="s">
        <v>111</v>
      </c>
      <c r="DW116" s="963"/>
      <c r="DX116" s="963"/>
      <c r="DY116" s="963"/>
      <c r="DZ116" s="964"/>
    </row>
    <row r="117" spans="1:130" s="199" customFormat="1" ht="26.25" customHeight="1" x14ac:dyDescent="0.15">
      <c r="A117" s="904" t="s">
        <v>170</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428</v>
      </c>
      <c r="Z117" s="886"/>
      <c r="AA117" s="976">
        <v>752085</v>
      </c>
      <c r="AB117" s="977"/>
      <c r="AC117" s="977"/>
      <c r="AD117" s="977"/>
      <c r="AE117" s="978"/>
      <c r="AF117" s="979">
        <v>758387</v>
      </c>
      <c r="AG117" s="977"/>
      <c r="AH117" s="977"/>
      <c r="AI117" s="977"/>
      <c r="AJ117" s="978"/>
      <c r="AK117" s="979">
        <v>785750</v>
      </c>
      <c r="AL117" s="977"/>
      <c r="AM117" s="977"/>
      <c r="AN117" s="977"/>
      <c r="AO117" s="978"/>
      <c r="AP117" s="980"/>
      <c r="AQ117" s="981"/>
      <c r="AR117" s="981"/>
      <c r="AS117" s="981"/>
      <c r="AT117" s="982"/>
      <c r="AU117" s="900"/>
      <c r="AV117" s="901"/>
      <c r="AW117" s="901"/>
      <c r="AX117" s="901"/>
      <c r="AY117" s="901"/>
      <c r="AZ117" s="967" t="s">
        <v>429</v>
      </c>
      <c r="BA117" s="968"/>
      <c r="BB117" s="968"/>
      <c r="BC117" s="968"/>
      <c r="BD117" s="968"/>
      <c r="BE117" s="968"/>
      <c r="BF117" s="968"/>
      <c r="BG117" s="968"/>
      <c r="BH117" s="968"/>
      <c r="BI117" s="968"/>
      <c r="BJ117" s="968"/>
      <c r="BK117" s="968"/>
      <c r="BL117" s="968"/>
      <c r="BM117" s="968"/>
      <c r="BN117" s="968"/>
      <c r="BO117" s="968"/>
      <c r="BP117" s="969"/>
      <c r="BQ117" s="919" t="s">
        <v>111</v>
      </c>
      <c r="BR117" s="920"/>
      <c r="BS117" s="920"/>
      <c r="BT117" s="920"/>
      <c r="BU117" s="920"/>
      <c r="BV117" s="920" t="s">
        <v>111</v>
      </c>
      <c r="BW117" s="920"/>
      <c r="BX117" s="920"/>
      <c r="BY117" s="920"/>
      <c r="BZ117" s="920"/>
      <c r="CA117" s="920" t="s">
        <v>111</v>
      </c>
      <c r="CB117" s="920"/>
      <c r="CC117" s="920"/>
      <c r="CD117" s="920"/>
      <c r="CE117" s="920"/>
      <c r="CF117" s="914" t="s">
        <v>111</v>
      </c>
      <c r="CG117" s="915"/>
      <c r="CH117" s="915"/>
      <c r="CI117" s="915"/>
      <c r="CJ117" s="915"/>
      <c r="CK117" s="945"/>
      <c r="CL117" s="946"/>
      <c r="CM117" s="916" t="s">
        <v>430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111</v>
      </c>
      <c r="DH117" s="959"/>
      <c r="DI117" s="959"/>
      <c r="DJ117" s="959"/>
      <c r="DK117" s="960"/>
      <c r="DL117" s="961" t="s">
        <v>111</v>
      </c>
      <c r="DM117" s="959"/>
      <c r="DN117" s="959"/>
      <c r="DO117" s="959"/>
      <c r="DP117" s="960"/>
      <c r="DQ117" s="961" t="s">
        <v>111</v>
      </c>
      <c r="DR117" s="959"/>
      <c r="DS117" s="959"/>
      <c r="DT117" s="959"/>
      <c r="DU117" s="960"/>
      <c r="DV117" s="962" t="s">
        <v>111</v>
      </c>
      <c r="DW117" s="963"/>
      <c r="DX117" s="963"/>
      <c r="DY117" s="963"/>
      <c r="DZ117" s="964"/>
    </row>
    <row r="118" spans="1:130" s="199" customFormat="1" ht="26.25" customHeight="1" x14ac:dyDescent="0.15">
      <c r="A118" s="904" t="s">
        <v>404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402</v>
      </c>
      <c r="AB118" s="885"/>
      <c r="AC118" s="885"/>
      <c r="AD118" s="885"/>
      <c r="AE118" s="886"/>
      <c r="AF118" s="884" t="s">
        <v>287</v>
      </c>
      <c r="AG118" s="885"/>
      <c r="AH118" s="885"/>
      <c r="AI118" s="885"/>
      <c r="AJ118" s="886"/>
      <c r="AK118" s="884" t="s">
        <v>286</v>
      </c>
      <c r="AL118" s="885"/>
      <c r="AM118" s="885"/>
      <c r="AN118" s="885"/>
      <c r="AO118" s="886"/>
      <c r="AP118" s="971" t="s">
        <v>403</v>
      </c>
      <c r="AQ118" s="972"/>
      <c r="AR118" s="972"/>
      <c r="AS118" s="972"/>
      <c r="AT118" s="973"/>
      <c r="AU118" s="900"/>
      <c r="AV118" s="901"/>
      <c r="AW118" s="901"/>
      <c r="AX118" s="901"/>
      <c r="AY118" s="901"/>
      <c r="AZ118" s="974" t="s">
        <v>431</v>
      </c>
      <c r="BA118" s="965"/>
      <c r="BB118" s="965"/>
      <c r="BC118" s="965"/>
      <c r="BD118" s="965"/>
      <c r="BE118" s="965"/>
      <c r="BF118" s="965"/>
      <c r="BG118" s="965"/>
      <c r="BH118" s="965"/>
      <c r="BI118" s="965"/>
      <c r="BJ118" s="965"/>
      <c r="BK118" s="965"/>
      <c r="BL118" s="965"/>
      <c r="BM118" s="965"/>
      <c r="BN118" s="965"/>
      <c r="BO118" s="965"/>
      <c r="BP118" s="966"/>
      <c r="BQ118" s="997" t="s">
        <v>111</v>
      </c>
      <c r="BR118" s="998"/>
      <c r="BS118" s="998"/>
      <c r="BT118" s="998"/>
      <c r="BU118" s="998"/>
      <c r="BV118" s="998" t="s">
        <v>111</v>
      </c>
      <c r="BW118" s="998"/>
      <c r="BX118" s="998"/>
      <c r="BY118" s="998"/>
      <c r="BZ118" s="998"/>
      <c r="CA118" s="998" t="s">
        <v>111</v>
      </c>
      <c r="CB118" s="998"/>
      <c r="CC118" s="998"/>
      <c r="CD118" s="998"/>
      <c r="CE118" s="998"/>
      <c r="CF118" s="914" t="s">
        <v>111</v>
      </c>
      <c r="CG118" s="915"/>
      <c r="CH118" s="915"/>
      <c r="CI118" s="915"/>
      <c r="CJ118" s="915"/>
      <c r="CK118" s="945"/>
      <c r="CL118" s="946"/>
      <c r="CM118" s="916" t="s">
        <v>432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111</v>
      </c>
      <c r="DH118" s="959"/>
      <c r="DI118" s="959"/>
      <c r="DJ118" s="959"/>
      <c r="DK118" s="960"/>
      <c r="DL118" s="961" t="s">
        <v>111</v>
      </c>
      <c r="DM118" s="959"/>
      <c r="DN118" s="959"/>
      <c r="DO118" s="959"/>
      <c r="DP118" s="960"/>
      <c r="DQ118" s="961" t="s">
        <v>111</v>
      </c>
      <c r="DR118" s="959"/>
      <c r="DS118" s="959"/>
      <c r="DT118" s="959"/>
      <c r="DU118" s="960"/>
      <c r="DV118" s="962" t="s">
        <v>111</v>
      </c>
      <c r="DW118" s="963"/>
      <c r="DX118" s="963"/>
      <c r="DY118" s="963"/>
      <c r="DZ118" s="964"/>
    </row>
    <row r="119" spans="1:130" s="199" customFormat="1" ht="26.25" customHeight="1" x14ac:dyDescent="0.15">
      <c r="A119" s="1058" t="s">
        <v>407</v>
      </c>
      <c r="B119" s="944"/>
      <c r="C119" s="923" t="s">
        <v>408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111</v>
      </c>
      <c r="AB119" s="892"/>
      <c r="AC119" s="892"/>
      <c r="AD119" s="892"/>
      <c r="AE119" s="893"/>
      <c r="AF119" s="894" t="s">
        <v>111</v>
      </c>
      <c r="AG119" s="892"/>
      <c r="AH119" s="892"/>
      <c r="AI119" s="892"/>
      <c r="AJ119" s="893"/>
      <c r="AK119" s="894" t="s">
        <v>111</v>
      </c>
      <c r="AL119" s="892"/>
      <c r="AM119" s="892"/>
      <c r="AN119" s="892"/>
      <c r="AO119" s="893"/>
      <c r="AP119" s="895" t="s">
        <v>111</v>
      </c>
      <c r="AQ119" s="896"/>
      <c r="AR119" s="896"/>
      <c r="AS119" s="896"/>
      <c r="AT119" s="897"/>
      <c r="AU119" s="902"/>
      <c r="AV119" s="903"/>
      <c r="AW119" s="903"/>
      <c r="AX119" s="903"/>
      <c r="AY119" s="903"/>
      <c r="AZ119" s="230" t="s">
        <v>170</v>
      </c>
      <c r="BA119" s="230"/>
      <c r="BB119" s="230"/>
      <c r="BC119" s="230"/>
      <c r="BD119" s="230"/>
      <c r="BE119" s="230"/>
      <c r="BF119" s="230"/>
      <c r="BG119" s="230"/>
      <c r="BH119" s="230"/>
      <c r="BI119" s="230"/>
      <c r="BJ119" s="230"/>
      <c r="BK119" s="230"/>
      <c r="BL119" s="230"/>
      <c r="BM119" s="230"/>
      <c r="BN119" s="230"/>
      <c r="BO119" s="975" t="s">
        <v>433</v>
      </c>
      <c r="BP119" s="1006"/>
      <c r="BQ119" s="997">
        <v>9188423</v>
      </c>
      <c r="BR119" s="998"/>
      <c r="BS119" s="998"/>
      <c r="BT119" s="998"/>
      <c r="BU119" s="998"/>
      <c r="BV119" s="998">
        <v>8981496</v>
      </c>
      <c r="BW119" s="998"/>
      <c r="BX119" s="998"/>
      <c r="BY119" s="998"/>
      <c r="BZ119" s="998"/>
      <c r="CA119" s="998">
        <v>9143190</v>
      </c>
      <c r="CB119" s="998"/>
      <c r="CC119" s="998"/>
      <c r="CD119" s="998"/>
      <c r="CE119" s="998"/>
      <c r="CF119" s="999"/>
      <c r="CG119" s="1000"/>
      <c r="CH119" s="1000"/>
      <c r="CI119" s="1000"/>
      <c r="CJ119" s="1001"/>
      <c r="CK119" s="947"/>
      <c r="CL119" s="948"/>
      <c r="CM119" s="1002" t="s">
        <v>434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111</v>
      </c>
      <c r="DH119" s="984"/>
      <c r="DI119" s="984"/>
      <c r="DJ119" s="984"/>
      <c r="DK119" s="985"/>
      <c r="DL119" s="983" t="s">
        <v>111</v>
      </c>
      <c r="DM119" s="984"/>
      <c r="DN119" s="984"/>
      <c r="DO119" s="984"/>
      <c r="DP119" s="985"/>
      <c r="DQ119" s="983" t="s">
        <v>111</v>
      </c>
      <c r="DR119" s="984"/>
      <c r="DS119" s="984"/>
      <c r="DT119" s="984"/>
      <c r="DU119" s="985"/>
      <c r="DV119" s="986" t="s">
        <v>111</v>
      </c>
      <c r="DW119" s="987"/>
      <c r="DX119" s="987"/>
      <c r="DY119" s="987"/>
      <c r="DZ119" s="988"/>
    </row>
    <row r="120" spans="1:130" s="199" customFormat="1" ht="26.25" customHeight="1" x14ac:dyDescent="0.15">
      <c r="A120" s="1059"/>
      <c r="B120" s="946"/>
      <c r="C120" s="916" t="s">
        <v>411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111</v>
      </c>
      <c r="AB120" s="959"/>
      <c r="AC120" s="959"/>
      <c r="AD120" s="959"/>
      <c r="AE120" s="960"/>
      <c r="AF120" s="961" t="s">
        <v>111</v>
      </c>
      <c r="AG120" s="959"/>
      <c r="AH120" s="959"/>
      <c r="AI120" s="959"/>
      <c r="AJ120" s="960"/>
      <c r="AK120" s="961" t="s">
        <v>111</v>
      </c>
      <c r="AL120" s="959"/>
      <c r="AM120" s="959"/>
      <c r="AN120" s="959"/>
      <c r="AO120" s="960"/>
      <c r="AP120" s="962" t="s">
        <v>111</v>
      </c>
      <c r="AQ120" s="963"/>
      <c r="AR120" s="963"/>
      <c r="AS120" s="963"/>
      <c r="AT120" s="964"/>
      <c r="AU120" s="989" t="s">
        <v>435</v>
      </c>
      <c r="AV120" s="990"/>
      <c r="AW120" s="990"/>
      <c r="AX120" s="990"/>
      <c r="AY120" s="991"/>
      <c r="AZ120" s="940" t="s">
        <v>436</v>
      </c>
      <c r="BA120" s="889"/>
      <c r="BB120" s="889"/>
      <c r="BC120" s="889"/>
      <c r="BD120" s="889"/>
      <c r="BE120" s="889"/>
      <c r="BF120" s="889"/>
      <c r="BG120" s="889"/>
      <c r="BH120" s="889"/>
      <c r="BI120" s="889"/>
      <c r="BJ120" s="889"/>
      <c r="BK120" s="889"/>
      <c r="BL120" s="889"/>
      <c r="BM120" s="889"/>
      <c r="BN120" s="889"/>
      <c r="BO120" s="889"/>
      <c r="BP120" s="890"/>
      <c r="BQ120" s="926">
        <v>5689197</v>
      </c>
      <c r="BR120" s="927"/>
      <c r="BS120" s="927"/>
      <c r="BT120" s="927"/>
      <c r="BU120" s="927"/>
      <c r="BV120" s="927">
        <v>5903263</v>
      </c>
      <c r="BW120" s="927"/>
      <c r="BX120" s="927"/>
      <c r="BY120" s="927"/>
      <c r="BZ120" s="927"/>
      <c r="CA120" s="927">
        <v>6174347</v>
      </c>
      <c r="CB120" s="927"/>
      <c r="CC120" s="927"/>
      <c r="CD120" s="927"/>
      <c r="CE120" s="927"/>
      <c r="CF120" s="941">
        <v>207.1</v>
      </c>
      <c r="CG120" s="942"/>
      <c r="CH120" s="942"/>
      <c r="CI120" s="942"/>
      <c r="CJ120" s="942"/>
      <c r="CK120" s="1007" t="s">
        <v>437</v>
      </c>
      <c r="CL120" s="1008"/>
      <c r="CM120" s="1008"/>
      <c r="CN120" s="1008"/>
      <c r="CO120" s="1009"/>
      <c r="CP120" s="1015" t="s">
        <v>385</v>
      </c>
      <c r="CQ120" s="1016"/>
      <c r="CR120" s="1016"/>
      <c r="CS120" s="1016"/>
      <c r="CT120" s="1016"/>
      <c r="CU120" s="1016"/>
      <c r="CV120" s="1016"/>
      <c r="CW120" s="1016"/>
      <c r="CX120" s="1016"/>
      <c r="CY120" s="1016"/>
      <c r="CZ120" s="1016"/>
      <c r="DA120" s="1016"/>
      <c r="DB120" s="1016"/>
      <c r="DC120" s="1016"/>
      <c r="DD120" s="1016"/>
      <c r="DE120" s="1016"/>
      <c r="DF120" s="1017"/>
      <c r="DG120" s="926">
        <v>3685147</v>
      </c>
      <c r="DH120" s="927"/>
      <c r="DI120" s="927"/>
      <c r="DJ120" s="927"/>
      <c r="DK120" s="927"/>
      <c r="DL120" s="927">
        <v>3510756</v>
      </c>
      <c r="DM120" s="927"/>
      <c r="DN120" s="927"/>
      <c r="DO120" s="927"/>
      <c r="DP120" s="927"/>
      <c r="DQ120" s="927">
        <v>3398216</v>
      </c>
      <c r="DR120" s="927"/>
      <c r="DS120" s="927"/>
      <c r="DT120" s="927"/>
      <c r="DU120" s="927"/>
      <c r="DV120" s="928">
        <v>114</v>
      </c>
      <c r="DW120" s="928"/>
      <c r="DX120" s="928"/>
      <c r="DY120" s="928"/>
      <c r="DZ120" s="929"/>
    </row>
    <row r="121" spans="1:130" s="199" customFormat="1" ht="26.25" customHeight="1" x14ac:dyDescent="0.15">
      <c r="A121" s="1059"/>
      <c r="B121" s="946"/>
      <c r="C121" s="967" t="s">
        <v>438</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111</v>
      </c>
      <c r="AB121" s="959"/>
      <c r="AC121" s="959"/>
      <c r="AD121" s="959"/>
      <c r="AE121" s="960"/>
      <c r="AF121" s="961" t="s">
        <v>111</v>
      </c>
      <c r="AG121" s="959"/>
      <c r="AH121" s="959"/>
      <c r="AI121" s="959"/>
      <c r="AJ121" s="960"/>
      <c r="AK121" s="961" t="s">
        <v>111</v>
      </c>
      <c r="AL121" s="959"/>
      <c r="AM121" s="959"/>
      <c r="AN121" s="959"/>
      <c r="AO121" s="960"/>
      <c r="AP121" s="962" t="s">
        <v>111</v>
      </c>
      <c r="AQ121" s="963"/>
      <c r="AR121" s="963"/>
      <c r="AS121" s="963"/>
      <c r="AT121" s="964"/>
      <c r="AU121" s="992"/>
      <c r="AV121" s="993"/>
      <c r="AW121" s="993"/>
      <c r="AX121" s="993"/>
      <c r="AY121" s="994"/>
      <c r="AZ121" s="949" t="s">
        <v>439</v>
      </c>
      <c r="BA121" s="950"/>
      <c r="BB121" s="950"/>
      <c r="BC121" s="950"/>
      <c r="BD121" s="950"/>
      <c r="BE121" s="950"/>
      <c r="BF121" s="950"/>
      <c r="BG121" s="950"/>
      <c r="BH121" s="950"/>
      <c r="BI121" s="950"/>
      <c r="BJ121" s="950"/>
      <c r="BK121" s="950"/>
      <c r="BL121" s="950"/>
      <c r="BM121" s="950"/>
      <c r="BN121" s="950"/>
      <c r="BO121" s="950"/>
      <c r="BP121" s="951"/>
      <c r="BQ121" s="919">
        <v>198445</v>
      </c>
      <c r="BR121" s="920"/>
      <c r="BS121" s="920"/>
      <c r="BT121" s="920"/>
      <c r="BU121" s="920"/>
      <c r="BV121" s="920">
        <v>175090</v>
      </c>
      <c r="BW121" s="920"/>
      <c r="BX121" s="920"/>
      <c r="BY121" s="920"/>
      <c r="BZ121" s="920"/>
      <c r="CA121" s="920">
        <v>147505</v>
      </c>
      <c r="CB121" s="920"/>
      <c r="CC121" s="920"/>
      <c r="CD121" s="920"/>
      <c r="CE121" s="920"/>
      <c r="CF121" s="914">
        <v>4.9000000000000004</v>
      </c>
      <c r="CG121" s="915"/>
      <c r="CH121" s="915"/>
      <c r="CI121" s="915"/>
      <c r="CJ121" s="915"/>
      <c r="CK121" s="1010"/>
      <c r="CL121" s="1011"/>
      <c r="CM121" s="1011"/>
      <c r="CN121" s="1011"/>
      <c r="CO121" s="1012"/>
      <c r="CP121" s="1020" t="s">
        <v>387</v>
      </c>
      <c r="CQ121" s="1021"/>
      <c r="CR121" s="1021"/>
      <c r="CS121" s="1021"/>
      <c r="CT121" s="1021"/>
      <c r="CU121" s="1021"/>
      <c r="CV121" s="1021"/>
      <c r="CW121" s="1021"/>
      <c r="CX121" s="1021"/>
      <c r="CY121" s="1021"/>
      <c r="CZ121" s="1021"/>
      <c r="DA121" s="1021"/>
      <c r="DB121" s="1021"/>
      <c r="DC121" s="1021"/>
      <c r="DD121" s="1021"/>
      <c r="DE121" s="1021"/>
      <c r="DF121" s="1022"/>
      <c r="DG121" s="919">
        <v>162573</v>
      </c>
      <c r="DH121" s="920"/>
      <c r="DI121" s="920"/>
      <c r="DJ121" s="920"/>
      <c r="DK121" s="920"/>
      <c r="DL121" s="920">
        <v>149980</v>
      </c>
      <c r="DM121" s="920"/>
      <c r="DN121" s="920"/>
      <c r="DO121" s="920"/>
      <c r="DP121" s="920"/>
      <c r="DQ121" s="920">
        <v>137706</v>
      </c>
      <c r="DR121" s="920"/>
      <c r="DS121" s="920"/>
      <c r="DT121" s="920"/>
      <c r="DU121" s="920"/>
      <c r="DV121" s="921">
        <v>4.5999999999999996</v>
      </c>
      <c r="DW121" s="921"/>
      <c r="DX121" s="921"/>
      <c r="DY121" s="921"/>
      <c r="DZ121" s="922"/>
    </row>
    <row r="122" spans="1:130" s="199" customFormat="1" ht="26.25" customHeight="1" x14ac:dyDescent="0.15">
      <c r="A122" s="1059"/>
      <c r="B122" s="946"/>
      <c r="C122" s="916" t="s">
        <v>421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111</v>
      </c>
      <c r="AB122" s="959"/>
      <c r="AC122" s="959"/>
      <c r="AD122" s="959"/>
      <c r="AE122" s="960"/>
      <c r="AF122" s="961" t="s">
        <v>111</v>
      </c>
      <c r="AG122" s="959"/>
      <c r="AH122" s="959"/>
      <c r="AI122" s="959"/>
      <c r="AJ122" s="960"/>
      <c r="AK122" s="961" t="s">
        <v>111</v>
      </c>
      <c r="AL122" s="959"/>
      <c r="AM122" s="959"/>
      <c r="AN122" s="959"/>
      <c r="AO122" s="960"/>
      <c r="AP122" s="962" t="s">
        <v>111</v>
      </c>
      <c r="AQ122" s="963"/>
      <c r="AR122" s="963"/>
      <c r="AS122" s="963"/>
      <c r="AT122" s="964"/>
      <c r="AU122" s="992"/>
      <c r="AV122" s="993"/>
      <c r="AW122" s="993"/>
      <c r="AX122" s="993"/>
      <c r="AY122" s="994"/>
      <c r="AZ122" s="974" t="s">
        <v>440</v>
      </c>
      <c r="BA122" s="965"/>
      <c r="BB122" s="965"/>
      <c r="BC122" s="965"/>
      <c r="BD122" s="965"/>
      <c r="BE122" s="965"/>
      <c r="BF122" s="965"/>
      <c r="BG122" s="965"/>
      <c r="BH122" s="965"/>
      <c r="BI122" s="965"/>
      <c r="BJ122" s="965"/>
      <c r="BK122" s="965"/>
      <c r="BL122" s="965"/>
      <c r="BM122" s="965"/>
      <c r="BN122" s="965"/>
      <c r="BO122" s="965"/>
      <c r="BP122" s="966"/>
      <c r="BQ122" s="997">
        <v>5873788</v>
      </c>
      <c r="BR122" s="998"/>
      <c r="BS122" s="998"/>
      <c r="BT122" s="998"/>
      <c r="BU122" s="998"/>
      <c r="BV122" s="998">
        <v>5971481</v>
      </c>
      <c r="BW122" s="998"/>
      <c r="BX122" s="998"/>
      <c r="BY122" s="998"/>
      <c r="BZ122" s="998"/>
      <c r="CA122" s="998">
        <v>5827448</v>
      </c>
      <c r="CB122" s="998"/>
      <c r="CC122" s="998"/>
      <c r="CD122" s="998"/>
      <c r="CE122" s="998"/>
      <c r="CF122" s="1018">
        <v>195.5</v>
      </c>
      <c r="CG122" s="1019"/>
      <c r="CH122" s="1019"/>
      <c r="CI122" s="1019"/>
      <c r="CJ122" s="1019"/>
      <c r="CK122" s="1010"/>
      <c r="CL122" s="1011"/>
      <c r="CM122" s="1011"/>
      <c r="CN122" s="1011"/>
      <c r="CO122" s="1012"/>
      <c r="CP122" s="1020" t="s">
        <v>383</v>
      </c>
      <c r="CQ122" s="1021"/>
      <c r="CR122" s="1021"/>
      <c r="CS122" s="1021"/>
      <c r="CT122" s="1021"/>
      <c r="CU122" s="1021"/>
      <c r="CV122" s="1021"/>
      <c r="CW122" s="1021"/>
      <c r="CX122" s="1021"/>
      <c r="CY122" s="1021"/>
      <c r="CZ122" s="1021"/>
      <c r="DA122" s="1021"/>
      <c r="DB122" s="1021"/>
      <c r="DC122" s="1021"/>
      <c r="DD122" s="1021"/>
      <c r="DE122" s="1021"/>
      <c r="DF122" s="1022"/>
      <c r="DG122" s="919" t="s">
        <v>111</v>
      </c>
      <c r="DH122" s="920"/>
      <c r="DI122" s="920"/>
      <c r="DJ122" s="920"/>
      <c r="DK122" s="920"/>
      <c r="DL122" s="920" t="s">
        <v>111</v>
      </c>
      <c r="DM122" s="920"/>
      <c r="DN122" s="920"/>
      <c r="DO122" s="920"/>
      <c r="DP122" s="920"/>
      <c r="DQ122" s="920">
        <v>491</v>
      </c>
      <c r="DR122" s="920"/>
      <c r="DS122" s="920"/>
      <c r="DT122" s="920"/>
      <c r="DU122" s="920"/>
      <c r="DV122" s="921">
        <v>0</v>
      </c>
      <c r="DW122" s="921"/>
      <c r="DX122" s="921"/>
      <c r="DY122" s="921"/>
      <c r="DZ122" s="922"/>
    </row>
    <row r="123" spans="1:130" s="199" customFormat="1" ht="26.25" customHeight="1" x14ac:dyDescent="0.15">
      <c r="A123" s="1059"/>
      <c r="B123" s="946"/>
      <c r="C123" s="916" t="s">
        <v>427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111</v>
      </c>
      <c r="AB123" s="959"/>
      <c r="AC123" s="959"/>
      <c r="AD123" s="959"/>
      <c r="AE123" s="960"/>
      <c r="AF123" s="961" t="s">
        <v>111</v>
      </c>
      <c r="AG123" s="959"/>
      <c r="AH123" s="959"/>
      <c r="AI123" s="959"/>
      <c r="AJ123" s="960"/>
      <c r="AK123" s="961" t="s">
        <v>111</v>
      </c>
      <c r="AL123" s="959"/>
      <c r="AM123" s="959"/>
      <c r="AN123" s="959"/>
      <c r="AO123" s="960"/>
      <c r="AP123" s="962" t="s">
        <v>111</v>
      </c>
      <c r="AQ123" s="963"/>
      <c r="AR123" s="963"/>
      <c r="AS123" s="963"/>
      <c r="AT123" s="964"/>
      <c r="AU123" s="995"/>
      <c r="AV123" s="996"/>
      <c r="AW123" s="996"/>
      <c r="AX123" s="996"/>
      <c r="AY123" s="996"/>
      <c r="AZ123" s="230" t="s">
        <v>170</v>
      </c>
      <c r="BA123" s="230"/>
      <c r="BB123" s="230"/>
      <c r="BC123" s="230"/>
      <c r="BD123" s="230"/>
      <c r="BE123" s="230"/>
      <c r="BF123" s="230"/>
      <c r="BG123" s="230"/>
      <c r="BH123" s="230"/>
      <c r="BI123" s="230"/>
      <c r="BJ123" s="230"/>
      <c r="BK123" s="230"/>
      <c r="BL123" s="230"/>
      <c r="BM123" s="230"/>
      <c r="BN123" s="230"/>
      <c r="BO123" s="975" t="s">
        <v>441</v>
      </c>
      <c r="BP123" s="1006"/>
      <c r="BQ123" s="1065">
        <v>11761430</v>
      </c>
      <c r="BR123" s="1066"/>
      <c r="BS123" s="1066"/>
      <c r="BT123" s="1066"/>
      <c r="BU123" s="1066"/>
      <c r="BV123" s="1066">
        <v>12049834</v>
      </c>
      <c r="BW123" s="1066"/>
      <c r="BX123" s="1066"/>
      <c r="BY123" s="1066"/>
      <c r="BZ123" s="1066"/>
      <c r="CA123" s="1066">
        <v>12149300</v>
      </c>
      <c r="CB123" s="1066"/>
      <c r="CC123" s="1066"/>
      <c r="CD123" s="1066"/>
      <c r="CE123" s="1066"/>
      <c r="CF123" s="999"/>
      <c r="CG123" s="1000"/>
      <c r="CH123" s="1000"/>
      <c r="CI123" s="1000"/>
      <c r="CJ123" s="1001"/>
      <c r="CK123" s="1010"/>
      <c r="CL123" s="1011"/>
      <c r="CM123" s="1011"/>
      <c r="CN123" s="1011"/>
      <c r="CO123" s="1012"/>
      <c r="CP123" s="1020" t="s">
        <v>381</v>
      </c>
      <c r="CQ123" s="1021"/>
      <c r="CR123" s="1021"/>
      <c r="CS123" s="1021"/>
      <c r="CT123" s="1021"/>
      <c r="CU123" s="1021"/>
      <c r="CV123" s="1021"/>
      <c r="CW123" s="1021"/>
      <c r="CX123" s="1021"/>
      <c r="CY123" s="1021"/>
      <c r="CZ123" s="1021"/>
      <c r="DA123" s="1021"/>
      <c r="DB123" s="1021"/>
      <c r="DC123" s="1021"/>
      <c r="DD123" s="1021"/>
      <c r="DE123" s="1021"/>
      <c r="DF123" s="1022"/>
      <c r="DG123" s="958" t="s">
        <v>111</v>
      </c>
      <c r="DH123" s="959"/>
      <c r="DI123" s="959"/>
      <c r="DJ123" s="959"/>
      <c r="DK123" s="960"/>
      <c r="DL123" s="961" t="s">
        <v>111</v>
      </c>
      <c r="DM123" s="959"/>
      <c r="DN123" s="959"/>
      <c r="DO123" s="959"/>
      <c r="DP123" s="960"/>
      <c r="DQ123" s="961" t="s">
        <v>111</v>
      </c>
      <c r="DR123" s="959"/>
      <c r="DS123" s="959"/>
      <c r="DT123" s="959"/>
      <c r="DU123" s="960"/>
      <c r="DV123" s="962" t="s">
        <v>111</v>
      </c>
      <c r="DW123" s="963"/>
      <c r="DX123" s="963"/>
      <c r="DY123" s="963"/>
      <c r="DZ123" s="964"/>
    </row>
    <row r="124" spans="1:130" s="199" customFormat="1" ht="26.25" customHeight="1" thickBot="1" x14ac:dyDescent="0.2">
      <c r="A124" s="1059"/>
      <c r="B124" s="946"/>
      <c r="C124" s="916" t="s">
        <v>430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111</v>
      </c>
      <c r="AB124" s="959"/>
      <c r="AC124" s="959"/>
      <c r="AD124" s="959"/>
      <c r="AE124" s="960"/>
      <c r="AF124" s="961" t="s">
        <v>111</v>
      </c>
      <c r="AG124" s="959"/>
      <c r="AH124" s="959"/>
      <c r="AI124" s="959"/>
      <c r="AJ124" s="960"/>
      <c r="AK124" s="961" t="s">
        <v>111</v>
      </c>
      <c r="AL124" s="959"/>
      <c r="AM124" s="959"/>
      <c r="AN124" s="959"/>
      <c r="AO124" s="960"/>
      <c r="AP124" s="962" t="s">
        <v>111</v>
      </c>
      <c r="AQ124" s="963"/>
      <c r="AR124" s="963"/>
      <c r="AS124" s="963"/>
      <c r="AT124" s="964"/>
      <c r="AU124" s="1061" t="s">
        <v>442</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t="s">
        <v>111</v>
      </c>
      <c r="BR124" s="1028"/>
      <c r="BS124" s="1028"/>
      <c r="BT124" s="1028"/>
      <c r="BU124" s="1028"/>
      <c r="BV124" s="1028" t="s">
        <v>111</v>
      </c>
      <c r="BW124" s="1028"/>
      <c r="BX124" s="1028"/>
      <c r="BY124" s="1028"/>
      <c r="BZ124" s="1028"/>
      <c r="CA124" s="1028" t="s">
        <v>111</v>
      </c>
      <c r="CB124" s="1028"/>
      <c r="CC124" s="1028"/>
      <c r="CD124" s="1028"/>
      <c r="CE124" s="1028"/>
      <c r="CF124" s="1029"/>
      <c r="CG124" s="1030"/>
      <c r="CH124" s="1030"/>
      <c r="CI124" s="1030"/>
      <c r="CJ124" s="1031"/>
      <c r="CK124" s="1013"/>
      <c r="CL124" s="1013"/>
      <c r="CM124" s="1013"/>
      <c r="CN124" s="1013"/>
      <c r="CO124" s="1014"/>
      <c r="CP124" s="1020" t="s">
        <v>443</v>
      </c>
      <c r="CQ124" s="1021"/>
      <c r="CR124" s="1021"/>
      <c r="CS124" s="1021"/>
      <c r="CT124" s="1021"/>
      <c r="CU124" s="1021"/>
      <c r="CV124" s="1021"/>
      <c r="CW124" s="1021"/>
      <c r="CX124" s="1021"/>
      <c r="CY124" s="1021"/>
      <c r="CZ124" s="1021"/>
      <c r="DA124" s="1021"/>
      <c r="DB124" s="1021"/>
      <c r="DC124" s="1021"/>
      <c r="DD124" s="1021"/>
      <c r="DE124" s="1021"/>
      <c r="DF124" s="1022"/>
      <c r="DG124" s="1005" t="s">
        <v>111</v>
      </c>
      <c r="DH124" s="984"/>
      <c r="DI124" s="984"/>
      <c r="DJ124" s="984"/>
      <c r="DK124" s="985"/>
      <c r="DL124" s="983" t="s">
        <v>111</v>
      </c>
      <c r="DM124" s="984"/>
      <c r="DN124" s="984"/>
      <c r="DO124" s="984"/>
      <c r="DP124" s="985"/>
      <c r="DQ124" s="983" t="s">
        <v>111</v>
      </c>
      <c r="DR124" s="984"/>
      <c r="DS124" s="984"/>
      <c r="DT124" s="984"/>
      <c r="DU124" s="985"/>
      <c r="DV124" s="986" t="s">
        <v>111</v>
      </c>
      <c r="DW124" s="987"/>
      <c r="DX124" s="987"/>
      <c r="DY124" s="987"/>
      <c r="DZ124" s="988"/>
    </row>
    <row r="125" spans="1:130" s="199" customFormat="1" ht="26.25" customHeight="1" x14ac:dyDescent="0.15">
      <c r="A125" s="1059"/>
      <c r="B125" s="946"/>
      <c r="C125" s="916" t="s">
        <v>432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111</v>
      </c>
      <c r="AB125" s="959"/>
      <c r="AC125" s="959"/>
      <c r="AD125" s="959"/>
      <c r="AE125" s="960"/>
      <c r="AF125" s="961" t="s">
        <v>111</v>
      </c>
      <c r="AG125" s="959"/>
      <c r="AH125" s="959"/>
      <c r="AI125" s="959"/>
      <c r="AJ125" s="960"/>
      <c r="AK125" s="961" t="s">
        <v>111</v>
      </c>
      <c r="AL125" s="959"/>
      <c r="AM125" s="959"/>
      <c r="AN125" s="959"/>
      <c r="AO125" s="960"/>
      <c r="AP125" s="962" t="s">
        <v>111</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444</v>
      </c>
      <c r="CL125" s="1008"/>
      <c r="CM125" s="1008"/>
      <c r="CN125" s="1008"/>
      <c r="CO125" s="1009"/>
      <c r="CP125" s="940" t="s">
        <v>445</v>
      </c>
      <c r="CQ125" s="889"/>
      <c r="CR125" s="889"/>
      <c r="CS125" s="889"/>
      <c r="CT125" s="889"/>
      <c r="CU125" s="889"/>
      <c r="CV125" s="889"/>
      <c r="CW125" s="889"/>
      <c r="CX125" s="889"/>
      <c r="CY125" s="889"/>
      <c r="CZ125" s="889"/>
      <c r="DA125" s="889"/>
      <c r="DB125" s="889"/>
      <c r="DC125" s="889"/>
      <c r="DD125" s="889"/>
      <c r="DE125" s="889"/>
      <c r="DF125" s="890"/>
      <c r="DG125" s="926" t="s">
        <v>111</v>
      </c>
      <c r="DH125" s="927"/>
      <c r="DI125" s="927"/>
      <c r="DJ125" s="927"/>
      <c r="DK125" s="927"/>
      <c r="DL125" s="927" t="s">
        <v>111</v>
      </c>
      <c r="DM125" s="927"/>
      <c r="DN125" s="927"/>
      <c r="DO125" s="927"/>
      <c r="DP125" s="927"/>
      <c r="DQ125" s="927" t="s">
        <v>111</v>
      </c>
      <c r="DR125" s="927"/>
      <c r="DS125" s="927"/>
      <c r="DT125" s="927"/>
      <c r="DU125" s="927"/>
      <c r="DV125" s="928" t="s">
        <v>111</v>
      </c>
      <c r="DW125" s="928"/>
      <c r="DX125" s="928"/>
      <c r="DY125" s="928"/>
      <c r="DZ125" s="929"/>
    </row>
    <row r="126" spans="1:130" s="199" customFormat="1" ht="26.25" customHeight="1" thickBot="1" x14ac:dyDescent="0.2">
      <c r="A126" s="1059"/>
      <c r="B126" s="946"/>
      <c r="C126" s="916" t="s">
        <v>434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111</v>
      </c>
      <c r="AB126" s="959"/>
      <c r="AC126" s="959"/>
      <c r="AD126" s="959"/>
      <c r="AE126" s="960"/>
      <c r="AF126" s="961" t="s">
        <v>111</v>
      </c>
      <c r="AG126" s="959"/>
      <c r="AH126" s="959"/>
      <c r="AI126" s="959"/>
      <c r="AJ126" s="960"/>
      <c r="AK126" s="961" t="s">
        <v>111</v>
      </c>
      <c r="AL126" s="959"/>
      <c r="AM126" s="959"/>
      <c r="AN126" s="959"/>
      <c r="AO126" s="960"/>
      <c r="AP126" s="962" t="s">
        <v>111</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446</v>
      </c>
      <c r="CQ126" s="950"/>
      <c r="CR126" s="950"/>
      <c r="CS126" s="950"/>
      <c r="CT126" s="950"/>
      <c r="CU126" s="950"/>
      <c r="CV126" s="950"/>
      <c r="CW126" s="950"/>
      <c r="CX126" s="950"/>
      <c r="CY126" s="950"/>
      <c r="CZ126" s="950"/>
      <c r="DA126" s="950"/>
      <c r="DB126" s="950"/>
      <c r="DC126" s="950"/>
      <c r="DD126" s="950"/>
      <c r="DE126" s="950"/>
      <c r="DF126" s="951"/>
      <c r="DG126" s="919" t="s">
        <v>111</v>
      </c>
      <c r="DH126" s="920"/>
      <c r="DI126" s="920"/>
      <c r="DJ126" s="920"/>
      <c r="DK126" s="920"/>
      <c r="DL126" s="920" t="s">
        <v>111</v>
      </c>
      <c r="DM126" s="920"/>
      <c r="DN126" s="920"/>
      <c r="DO126" s="920"/>
      <c r="DP126" s="920"/>
      <c r="DQ126" s="920" t="s">
        <v>111</v>
      </c>
      <c r="DR126" s="920"/>
      <c r="DS126" s="920"/>
      <c r="DT126" s="920"/>
      <c r="DU126" s="920"/>
      <c r="DV126" s="921" t="s">
        <v>111</v>
      </c>
      <c r="DW126" s="921"/>
      <c r="DX126" s="921"/>
      <c r="DY126" s="921"/>
      <c r="DZ126" s="922"/>
    </row>
    <row r="127" spans="1:130" s="199" customFormat="1" ht="26.25" customHeight="1" x14ac:dyDescent="0.15">
      <c r="A127" s="1060"/>
      <c r="B127" s="948"/>
      <c r="C127" s="1002" t="s">
        <v>447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111</v>
      </c>
      <c r="AB127" s="959"/>
      <c r="AC127" s="959"/>
      <c r="AD127" s="959"/>
      <c r="AE127" s="960"/>
      <c r="AF127" s="961" t="s">
        <v>111</v>
      </c>
      <c r="AG127" s="959"/>
      <c r="AH127" s="959"/>
      <c r="AI127" s="959"/>
      <c r="AJ127" s="960"/>
      <c r="AK127" s="961" t="s">
        <v>111</v>
      </c>
      <c r="AL127" s="959"/>
      <c r="AM127" s="959"/>
      <c r="AN127" s="959"/>
      <c r="AO127" s="960"/>
      <c r="AP127" s="962" t="s">
        <v>111</v>
      </c>
      <c r="AQ127" s="963"/>
      <c r="AR127" s="963"/>
      <c r="AS127" s="963"/>
      <c r="AT127" s="964"/>
      <c r="AU127" s="235"/>
      <c r="AV127" s="235"/>
      <c r="AW127" s="235"/>
      <c r="AX127" s="1032" t="s">
        <v>448</v>
      </c>
      <c r="AY127" s="1033"/>
      <c r="AZ127" s="1033"/>
      <c r="BA127" s="1033"/>
      <c r="BB127" s="1033"/>
      <c r="BC127" s="1033"/>
      <c r="BD127" s="1033"/>
      <c r="BE127" s="1034"/>
      <c r="BF127" s="1035" t="s">
        <v>449</v>
      </c>
      <c r="BG127" s="1033"/>
      <c r="BH127" s="1033"/>
      <c r="BI127" s="1033"/>
      <c r="BJ127" s="1033"/>
      <c r="BK127" s="1033"/>
      <c r="BL127" s="1034"/>
      <c r="BM127" s="1035" t="s">
        <v>450</v>
      </c>
      <c r="BN127" s="1033"/>
      <c r="BO127" s="1033"/>
      <c r="BP127" s="1033"/>
      <c r="BQ127" s="1033"/>
      <c r="BR127" s="1033"/>
      <c r="BS127" s="1034"/>
      <c r="BT127" s="1035" t="s">
        <v>451</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452</v>
      </c>
      <c r="CQ127" s="950"/>
      <c r="CR127" s="950"/>
      <c r="CS127" s="950"/>
      <c r="CT127" s="950"/>
      <c r="CU127" s="950"/>
      <c r="CV127" s="950"/>
      <c r="CW127" s="950"/>
      <c r="CX127" s="950"/>
      <c r="CY127" s="950"/>
      <c r="CZ127" s="950"/>
      <c r="DA127" s="950"/>
      <c r="DB127" s="950"/>
      <c r="DC127" s="950"/>
      <c r="DD127" s="950"/>
      <c r="DE127" s="950"/>
      <c r="DF127" s="951"/>
      <c r="DG127" s="919" t="s">
        <v>111</v>
      </c>
      <c r="DH127" s="920"/>
      <c r="DI127" s="920"/>
      <c r="DJ127" s="920"/>
      <c r="DK127" s="920"/>
      <c r="DL127" s="920" t="s">
        <v>111</v>
      </c>
      <c r="DM127" s="920"/>
      <c r="DN127" s="920"/>
      <c r="DO127" s="920"/>
      <c r="DP127" s="920"/>
      <c r="DQ127" s="920" t="s">
        <v>111</v>
      </c>
      <c r="DR127" s="920"/>
      <c r="DS127" s="920"/>
      <c r="DT127" s="920"/>
      <c r="DU127" s="920"/>
      <c r="DV127" s="921" t="s">
        <v>111</v>
      </c>
      <c r="DW127" s="921"/>
      <c r="DX127" s="921"/>
      <c r="DY127" s="921"/>
      <c r="DZ127" s="922"/>
    </row>
    <row r="128" spans="1:130" s="199" customFormat="1" ht="26.25" customHeight="1" thickBot="1" x14ac:dyDescent="0.2">
      <c r="A128" s="1043" t="s">
        <v>453</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454</v>
      </c>
      <c r="X128" s="1045"/>
      <c r="Y128" s="1045"/>
      <c r="Z128" s="1046"/>
      <c r="AA128" s="1047">
        <v>44145</v>
      </c>
      <c r="AB128" s="1048"/>
      <c r="AC128" s="1048"/>
      <c r="AD128" s="1048"/>
      <c r="AE128" s="1049"/>
      <c r="AF128" s="1050">
        <v>44145</v>
      </c>
      <c r="AG128" s="1048"/>
      <c r="AH128" s="1048"/>
      <c r="AI128" s="1048"/>
      <c r="AJ128" s="1049"/>
      <c r="AK128" s="1050">
        <v>40521</v>
      </c>
      <c r="AL128" s="1048"/>
      <c r="AM128" s="1048"/>
      <c r="AN128" s="1048"/>
      <c r="AO128" s="1049"/>
      <c r="AP128" s="1051"/>
      <c r="AQ128" s="1052"/>
      <c r="AR128" s="1052"/>
      <c r="AS128" s="1052"/>
      <c r="AT128" s="1053"/>
      <c r="AU128" s="235"/>
      <c r="AV128" s="235"/>
      <c r="AW128" s="235"/>
      <c r="AX128" s="888" t="s">
        <v>455</v>
      </c>
      <c r="AY128" s="889"/>
      <c r="AZ128" s="889"/>
      <c r="BA128" s="889"/>
      <c r="BB128" s="889"/>
      <c r="BC128" s="889"/>
      <c r="BD128" s="889"/>
      <c r="BE128" s="890"/>
      <c r="BF128" s="1054" t="s">
        <v>111</v>
      </c>
      <c r="BG128" s="1055"/>
      <c r="BH128" s="1055"/>
      <c r="BI128" s="1055"/>
      <c r="BJ128" s="1055"/>
      <c r="BK128" s="1055"/>
      <c r="BL128" s="1056"/>
      <c r="BM128" s="1054">
        <v>15</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456</v>
      </c>
      <c r="CQ128" s="1037"/>
      <c r="CR128" s="1037"/>
      <c r="CS128" s="1037"/>
      <c r="CT128" s="1037"/>
      <c r="CU128" s="1037"/>
      <c r="CV128" s="1037"/>
      <c r="CW128" s="1037"/>
      <c r="CX128" s="1037"/>
      <c r="CY128" s="1037"/>
      <c r="CZ128" s="1037"/>
      <c r="DA128" s="1037"/>
      <c r="DB128" s="1037"/>
      <c r="DC128" s="1037"/>
      <c r="DD128" s="1037"/>
      <c r="DE128" s="1037"/>
      <c r="DF128" s="1038"/>
      <c r="DG128" s="1039">
        <v>5323</v>
      </c>
      <c r="DH128" s="1040"/>
      <c r="DI128" s="1040"/>
      <c r="DJ128" s="1040"/>
      <c r="DK128" s="1040"/>
      <c r="DL128" s="1040">
        <v>4885</v>
      </c>
      <c r="DM128" s="1040"/>
      <c r="DN128" s="1040"/>
      <c r="DO128" s="1040"/>
      <c r="DP128" s="1040"/>
      <c r="DQ128" s="1040">
        <v>4437</v>
      </c>
      <c r="DR128" s="1040"/>
      <c r="DS128" s="1040"/>
      <c r="DT128" s="1040"/>
      <c r="DU128" s="1040"/>
      <c r="DV128" s="1041">
        <v>0.1</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457</v>
      </c>
      <c r="X129" s="1074"/>
      <c r="Y129" s="1074"/>
      <c r="Z129" s="1075"/>
      <c r="AA129" s="958">
        <v>3501863</v>
      </c>
      <c r="AB129" s="959"/>
      <c r="AC129" s="959"/>
      <c r="AD129" s="959"/>
      <c r="AE129" s="960"/>
      <c r="AF129" s="961">
        <v>3500489</v>
      </c>
      <c r="AG129" s="959"/>
      <c r="AH129" s="959"/>
      <c r="AI129" s="959"/>
      <c r="AJ129" s="960"/>
      <c r="AK129" s="961">
        <v>3471351</v>
      </c>
      <c r="AL129" s="959"/>
      <c r="AM129" s="959"/>
      <c r="AN129" s="959"/>
      <c r="AO129" s="960"/>
      <c r="AP129" s="1076"/>
      <c r="AQ129" s="1077"/>
      <c r="AR129" s="1077"/>
      <c r="AS129" s="1077"/>
      <c r="AT129" s="1078"/>
      <c r="AU129" s="237"/>
      <c r="AV129" s="237"/>
      <c r="AW129" s="237"/>
      <c r="AX129" s="1067" t="s">
        <v>458</v>
      </c>
      <c r="AY129" s="950"/>
      <c r="AZ129" s="950"/>
      <c r="BA129" s="950"/>
      <c r="BB129" s="950"/>
      <c r="BC129" s="950"/>
      <c r="BD129" s="950"/>
      <c r="BE129" s="951"/>
      <c r="BF129" s="1068" t="s">
        <v>111</v>
      </c>
      <c r="BG129" s="1069"/>
      <c r="BH129" s="1069"/>
      <c r="BI129" s="1069"/>
      <c r="BJ129" s="1069"/>
      <c r="BK129" s="1069"/>
      <c r="BL129" s="1070"/>
      <c r="BM129" s="1068">
        <v>20</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459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460</v>
      </c>
      <c r="X130" s="1074"/>
      <c r="Y130" s="1074"/>
      <c r="Z130" s="1075"/>
      <c r="AA130" s="958">
        <v>560193</v>
      </c>
      <c r="AB130" s="959"/>
      <c r="AC130" s="959"/>
      <c r="AD130" s="959"/>
      <c r="AE130" s="960"/>
      <c r="AF130" s="961">
        <v>493969</v>
      </c>
      <c r="AG130" s="959"/>
      <c r="AH130" s="959"/>
      <c r="AI130" s="959"/>
      <c r="AJ130" s="960"/>
      <c r="AK130" s="961">
        <v>490651</v>
      </c>
      <c r="AL130" s="959"/>
      <c r="AM130" s="959"/>
      <c r="AN130" s="959"/>
      <c r="AO130" s="960"/>
      <c r="AP130" s="1076"/>
      <c r="AQ130" s="1077"/>
      <c r="AR130" s="1077"/>
      <c r="AS130" s="1077"/>
      <c r="AT130" s="1078"/>
      <c r="AU130" s="237"/>
      <c r="AV130" s="237"/>
      <c r="AW130" s="237"/>
      <c r="AX130" s="1067" t="s">
        <v>461</v>
      </c>
      <c r="AY130" s="950"/>
      <c r="AZ130" s="950"/>
      <c r="BA130" s="950"/>
      <c r="BB130" s="950"/>
      <c r="BC130" s="950"/>
      <c r="BD130" s="950"/>
      <c r="BE130" s="951"/>
      <c r="BF130" s="1104">
        <v>6.9</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462</v>
      </c>
      <c r="X131" s="1112"/>
      <c r="Y131" s="1112"/>
      <c r="Z131" s="1113"/>
      <c r="AA131" s="1005">
        <v>2941670</v>
      </c>
      <c r="AB131" s="984"/>
      <c r="AC131" s="984"/>
      <c r="AD131" s="984"/>
      <c r="AE131" s="985"/>
      <c r="AF131" s="983">
        <v>3006520</v>
      </c>
      <c r="AG131" s="984"/>
      <c r="AH131" s="984"/>
      <c r="AI131" s="984"/>
      <c r="AJ131" s="985"/>
      <c r="AK131" s="983">
        <v>2980700</v>
      </c>
      <c r="AL131" s="984"/>
      <c r="AM131" s="984"/>
      <c r="AN131" s="984"/>
      <c r="AO131" s="985"/>
      <c r="AP131" s="1114"/>
      <c r="AQ131" s="1115"/>
      <c r="AR131" s="1115"/>
      <c r="AS131" s="1115"/>
      <c r="AT131" s="1116"/>
      <c r="AU131" s="237"/>
      <c r="AV131" s="237"/>
      <c r="AW131" s="237"/>
      <c r="AX131" s="1086" t="s">
        <v>463</v>
      </c>
      <c r="AY131" s="1037"/>
      <c r="AZ131" s="1037"/>
      <c r="BA131" s="1037"/>
      <c r="BB131" s="1037"/>
      <c r="BC131" s="1037"/>
      <c r="BD131" s="1037"/>
      <c r="BE131" s="1038"/>
      <c r="BF131" s="1087" t="s">
        <v>111</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464</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465</v>
      </c>
      <c r="W132" s="1097"/>
      <c r="X132" s="1097"/>
      <c r="Y132" s="1097"/>
      <c r="Z132" s="1098"/>
      <c r="AA132" s="1099">
        <v>5.0225552149999997</v>
      </c>
      <c r="AB132" s="1100"/>
      <c r="AC132" s="1100"/>
      <c r="AD132" s="1100"/>
      <c r="AE132" s="1101"/>
      <c r="AF132" s="1102">
        <v>7.3265103839999997</v>
      </c>
      <c r="AG132" s="1100"/>
      <c r="AH132" s="1100"/>
      <c r="AI132" s="1100"/>
      <c r="AJ132" s="1101"/>
      <c r="AK132" s="1102">
        <v>8.5408796589999998</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466</v>
      </c>
      <c r="W133" s="1080"/>
      <c r="X133" s="1080"/>
      <c r="Y133" s="1080"/>
      <c r="Z133" s="1081"/>
      <c r="AA133" s="1082">
        <v>6</v>
      </c>
      <c r="AB133" s="1083"/>
      <c r="AC133" s="1083"/>
      <c r="AD133" s="1083"/>
      <c r="AE133" s="1084"/>
      <c r="AF133" s="1082">
        <v>6.2</v>
      </c>
      <c r="AG133" s="1083"/>
      <c r="AH133" s="1083"/>
      <c r="AI133" s="1083"/>
      <c r="AJ133" s="1084"/>
      <c r="AK133" s="1082">
        <v>6.9</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85" zoomScaleNormal="85" zoomScaleSheetLayoutView="85" workbookViewId="0">
      <selection activeCell="BG41" sqref="BG41"/>
    </sheetView>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R7" zoomScaleNormal="40" zoomScaleSheetLayoutView="55" workbookViewId="0">
      <selection activeCell="BG41" sqref="BG41:BU41"/>
    </sheetView>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topLeftCell="F34" workbookViewId="0">
      <selection activeCell="BG41" sqref="BG41:BU41"/>
    </sheetView>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467</v>
      </c>
      <c r="B5" s="248"/>
      <c r="C5" s="248"/>
      <c r="D5" s="248"/>
      <c r="E5" s="248"/>
      <c r="F5" s="248"/>
      <c r="G5" s="248"/>
      <c r="H5" s="248"/>
      <c r="I5" s="248"/>
      <c r="J5" s="248"/>
      <c r="K5" s="248"/>
      <c r="L5" s="248"/>
      <c r="M5" s="248"/>
      <c r="N5" s="248"/>
      <c r="O5" s="249"/>
    </row>
    <row r="6" spans="1:16" x14ac:dyDescent="0.15">
      <c r="A6" s="250"/>
      <c r="B6" s="246"/>
      <c r="C6" s="246"/>
      <c r="D6" s="246"/>
      <c r="E6" s="246"/>
      <c r="F6" s="246"/>
      <c r="G6" s="251" t="s">
        <v>468</v>
      </c>
      <c r="H6" s="251"/>
      <c r="I6" s="251"/>
      <c r="J6" s="251"/>
      <c r="K6" s="246"/>
      <c r="L6" s="246"/>
      <c r="M6" s="246"/>
      <c r="N6" s="246"/>
    </row>
    <row r="7" spans="1:16" x14ac:dyDescent="0.15">
      <c r="A7" s="250"/>
      <c r="B7" s="246"/>
      <c r="C7" s="246"/>
      <c r="D7" s="246"/>
      <c r="E7" s="246"/>
      <c r="F7" s="246"/>
      <c r="G7" s="253"/>
      <c r="H7" s="254"/>
      <c r="I7" s="254"/>
      <c r="J7" s="255"/>
      <c r="K7" s="1120" t="s">
        <v>469</v>
      </c>
      <c r="L7" s="256"/>
      <c r="M7" s="257" t="s">
        <v>470</v>
      </c>
      <c r="N7" s="258"/>
    </row>
    <row r="8" spans="1:16" x14ac:dyDescent="0.15">
      <c r="A8" s="250"/>
      <c r="B8" s="246"/>
      <c r="C8" s="246"/>
      <c r="D8" s="246"/>
      <c r="E8" s="246"/>
      <c r="F8" s="246"/>
      <c r="G8" s="259"/>
      <c r="H8" s="260"/>
      <c r="I8" s="260"/>
      <c r="J8" s="261"/>
      <c r="K8" s="1121"/>
      <c r="L8" s="262" t="s">
        <v>471</v>
      </c>
      <c r="M8" s="263" t="s">
        <v>472</v>
      </c>
      <c r="N8" s="264" t="s">
        <v>473</v>
      </c>
    </row>
    <row r="9" spans="1:16" x14ac:dyDescent="0.15">
      <c r="A9" s="250"/>
      <c r="B9" s="246"/>
      <c r="C9" s="246"/>
      <c r="D9" s="246"/>
      <c r="E9" s="246"/>
      <c r="F9" s="246"/>
      <c r="G9" s="1122" t="s">
        <v>474</v>
      </c>
      <c r="H9" s="1123"/>
      <c r="I9" s="1123"/>
      <c r="J9" s="1124"/>
      <c r="K9" s="265">
        <v>834092</v>
      </c>
      <c r="L9" s="266">
        <v>60306</v>
      </c>
      <c r="M9" s="267">
        <v>85687</v>
      </c>
      <c r="N9" s="268">
        <v>-29.6</v>
      </c>
    </row>
    <row r="10" spans="1:16" x14ac:dyDescent="0.15">
      <c r="A10" s="250"/>
      <c r="B10" s="246"/>
      <c r="C10" s="246"/>
      <c r="D10" s="246"/>
      <c r="E10" s="246"/>
      <c r="F10" s="246"/>
      <c r="G10" s="1122" t="s">
        <v>475</v>
      </c>
      <c r="H10" s="1123"/>
      <c r="I10" s="1123"/>
      <c r="J10" s="1124"/>
      <c r="K10" s="269">
        <v>83177</v>
      </c>
      <c r="L10" s="270">
        <v>6014</v>
      </c>
      <c r="M10" s="271">
        <v>10096</v>
      </c>
      <c r="N10" s="272">
        <v>-40.4</v>
      </c>
    </row>
    <row r="11" spans="1:16" ht="13.5" customHeight="1" x14ac:dyDescent="0.15">
      <c r="A11" s="250"/>
      <c r="B11" s="246"/>
      <c r="C11" s="246"/>
      <c r="D11" s="246"/>
      <c r="E11" s="246"/>
      <c r="F11" s="246"/>
      <c r="G11" s="1122" t="s">
        <v>476</v>
      </c>
      <c r="H11" s="1123"/>
      <c r="I11" s="1123"/>
      <c r="J11" s="1124"/>
      <c r="K11" s="269">
        <v>8115</v>
      </c>
      <c r="L11" s="270">
        <v>587</v>
      </c>
      <c r="M11" s="271">
        <v>13592</v>
      </c>
      <c r="N11" s="272">
        <v>-95.7</v>
      </c>
    </row>
    <row r="12" spans="1:16" ht="13.5" customHeight="1" x14ac:dyDescent="0.15">
      <c r="A12" s="250"/>
      <c r="B12" s="246"/>
      <c r="C12" s="246"/>
      <c r="D12" s="246"/>
      <c r="E12" s="246"/>
      <c r="F12" s="246"/>
      <c r="G12" s="1122" t="s">
        <v>477</v>
      </c>
      <c r="H12" s="1123"/>
      <c r="I12" s="1123"/>
      <c r="J12" s="1124"/>
      <c r="K12" s="269" t="s">
        <v>478</v>
      </c>
      <c r="L12" s="270" t="s">
        <v>478</v>
      </c>
      <c r="M12" s="271">
        <v>962</v>
      </c>
      <c r="N12" s="272" t="s">
        <v>478</v>
      </c>
    </row>
    <row r="13" spans="1:16" ht="13.5" customHeight="1" x14ac:dyDescent="0.15">
      <c r="A13" s="250"/>
      <c r="B13" s="246"/>
      <c r="C13" s="246"/>
      <c r="D13" s="246"/>
      <c r="E13" s="246"/>
      <c r="F13" s="246"/>
      <c r="G13" s="1122" t="s">
        <v>479</v>
      </c>
      <c r="H13" s="1123"/>
      <c r="I13" s="1123"/>
      <c r="J13" s="1124"/>
      <c r="K13" s="269" t="s">
        <v>478</v>
      </c>
      <c r="L13" s="270" t="s">
        <v>478</v>
      </c>
      <c r="M13" s="271">
        <v>34</v>
      </c>
      <c r="N13" s="272" t="s">
        <v>478</v>
      </c>
    </row>
    <row r="14" spans="1:16" ht="13.5" customHeight="1" x14ac:dyDescent="0.15">
      <c r="A14" s="250"/>
      <c r="B14" s="246"/>
      <c r="C14" s="246"/>
      <c r="D14" s="246"/>
      <c r="E14" s="246"/>
      <c r="F14" s="246"/>
      <c r="G14" s="1122" t="s">
        <v>480</v>
      </c>
      <c r="H14" s="1123"/>
      <c r="I14" s="1123"/>
      <c r="J14" s="1124"/>
      <c r="K14" s="269">
        <v>35702</v>
      </c>
      <c r="L14" s="270">
        <v>2581</v>
      </c>
      <c r="M14" s="271">
        <v>3922</v>
      </c>
      <c r="N14" s="272">
        <v>-34.200000000000003</v>
      </c>
    </row>
    <row r="15" spans="1:16" ht="13.5" customHeight="1" x14ac:dyDescent="0.15">
      <c r="A15" s="250"/>
      <c r="B15" s="246"/>
      <c r="C15" s="246"/>
      <c r="D15" s="246"/>
      <c r="E15" s="246"/>
      <c r="F15" s="246"/>
      <c r="G15" s="1122" t="s">
        <v>481</v>
      </c>
      <c r="H15" s="1123"/>
      <c r="I15" s="1123"/>
      <c r="J15" s="1124"/>
      <c r="K15" s="269">
        <v>21402</v>
      </c>
      <c r="L15" s="270">
        <v>1547</v>
      </c>
      <c r="M15" s="271">
        <v>1815</v>
      </c>
      <c r="N15" s="272">
        <v>-14.8</v>
      </c>
    </row>
    <row r="16" spans="1:16" x14ac:dyDescent="0.15">
      <c r="A16" s="250"/>
      <c r="B16" s="246"/>
      <c r="C16" s="246"/>
      <c r="D16" s="246"/>
      <c r="E16" s="246"/>
      <c r="F16" s="246"/>
      <c r="G16" s="1125" t="s">
        <v>482</v>
      </c>
      <c r="H16" s="1126"/>
      <c r="I16" s="1126"/>
      <c r="J16" s="1127"/>
      <c r="K16" s="270">
        <v>-58822</v>
      </c>
      <c r="L16" s="270">
        <v>-4253</v>
      </c>
      <c r="M16" s="271">
        <v>-9409</v>
      </c>
      <c r="N16" s="272">
        <v>-54.8</v>
      </c>
    </row>
    <row r="17" spans="1:16" x14ac:dyDescent="0.15">
      <c r="A17" s="250"/>
      <c r="B17" s="246"/>
      <c r="C17" s="246"/>
      <c r="D17" s="246"/>
      <c r="E17" s="246"/>
      <c r="F17" s="246"/>
      <c r="G17" s="1125" t="s">
        <v>170</v>
      </c>
      <c r="H17" s="1126"/>
      <c r="I17" s="1126"/>
      <c r="J17" s="1127"/>
      <c r="K17" s="270">
        <v>923666</v>
      </c>
      <c r="L17" s="270">
        <v>66782</v>
      </c>
      <c r="M17" s="271">
        <v>106699</v>
      </c>
      <c r="N17" s="272">
        <v>-37.4</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483</v>
      </c>
      <c r="H19" s="246"/>
      <c r="I19" s="246"/>
      <c r="J19" s="246"/>
      <c r="K19" s="246"/>
      <c r="L19" s="246"/>
      <c r="M19" s="246"/>
      <c r="N19" s="246"/>
    </row>
    <row r="20" spans="1:16" x14ac:dyDescent="0.15">
      <c r="A20" s="250"/>
      <c r="B20" s="246"/>
      <c r="C20" s="246"/>
      <c r="D20" s="246"/>
      <c r="E20" s="246"/>
      <c r="F20" s="246"/>
      <c r="G20" s="274"/>
      <c r="H20" s="275"/>
      <c r="I20" s="275"/>
      <c r="J20" s="276"/>
      <c r="K20" s="277" t="s">
        <v>484</v>
      </c>
      <c r="L20" s="278" t="s">
        <v>485</v>
      </c>
      <c r="M20" s="279" t="s">
        <v>486</v>
      </c>
      <c r="N20" s="280"/>
    </row>
    <row r="21" spans="1:16" s="286" customFormat="1" x14ac:dyDescent="0.15">
      <c r="A21" s="281"/>
      <c r="B21" s="251"/>
      <c r="C21" s="251"/>
      <c r="D21" s="251"/>
      <c r="E21" s="251"/>
      <c r="F21" s="251"/>
      <c r="G21" s="1117" t="s">
        <v>487</v>
      </c>
      <c r="H21" s="1118"/>
      <c r="I21" s="1118"/>
      <c r="J21" s="1119"/>
      <c r="K21" s="282">
        <v>5.86</v>
      </c>
      <c r="L21" s="283">
        <v>9.99</v>
      </c>
      <c r="M21" s="284">
        <v>-4.13</v>
      </c>
      <c r="N21" s="251"/>
      <c r="O21" s="285"/>
      <c r="P21" s="281"/>
    </row>
    <row r="22" spans="1:16" s="286" customFormat="1" x14ac:dyDescent="0.15">
      <c r="A22" s="281"/>
      <c r="B22" s="251"/>
      <c r="C22" s="251"/>
      <c r="D22" s="251"/>
      <c r="E22" s="251"/>
      <c r="F22" s="251"/>
      <c r="G22" s="1117" t="s">
        <v>488</v>
      </c>
      <c r="H22" s="1118"/>
      <c r="I22" s="1118"/>
      <c r="J22" s="1119"/>
      <c r="K22" s="287">
        <v>98.5</v>
      </c>
      <c r="L22" s="288">
        <v>96.4</v>
      </c>
      <c r="M22" s="289">
        <v>2.1</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491</v>
      </c>
      <c r="H29" s="251"/>
      <c r="I29" s="251"/>
      <c r="J29" s="251"/>
      <c r="K29" s="246"/>
      <c r="L29" s="246"/>
      <c r="M29" s="246"/>
      <c r="N29" s="246"/>
      <c r="O29" s="295"/>
    </row>
    <row r="30" spans="1:16" x14ac:dyDescent="0.15">
      <c r="A30" s="250"/>
      <c r="B30" s="246"/>
      <c r="C30" s="246"/>
      <c r="D30" s="246"/>
      <c r="E30" s="246"/>
      <c r="F30" s="246"/>
      <c r="G30" s="253"/>
      <c r="H30" s="254"/>
      <c r="I30" s="254"/>
      <c r="J30" s="255"/>
      <c r="K30" s="1120" t="s">
        <v>469</v>
      </c>
      <c r="L30" s="256"/>
      <c r="M30" s="257" t="s">
        <v>470</v>
      </c>
      <c r="N30" s="258"/>
    </row>
    <row r="31" spans="1:16" x14ac:dyDescent="0.15">
      <c r="A31" s="250"/>
      <c r="B31" s="246"/>
      <c r="C31" s="246"/>
      <c r="D31" s="246"/>
      <c r="E31" s="246"/>
      <c r="F31" s="246"/>
      <c r="G31" s="259"/>
      <c r="H31" s="260"/>
      <c r="I31" s="260"/>
      <c r="J31" s="261"/>
      <c r="K31" s="1121"/>
      <c r="L31" s="262" t="s">
        <v>471</v>
      </c>
      <c r="M31" s="263" t="s">
        <v>472</v>
      </c>
      <c r="N31" s="264" t="s">
        <v>473</v>
      </c>
    </row>
    <row r="32" spans="1:16" ht="27" customHeight="1" x14ac:dyDescent="0.15">
      <c r="A32" s="250"/>
      <c r="B32" s="246"/>
      <c r="C32" s="246"/>
      <c r="D32" s="246"/>
      <c r="E32" s="246"/>
      <c r="F32" s="246"/>
      <c r="G32" s="1133" t="s">
        <v>492</v>
      </c>
      <c r="H32" s="1134"/>
      <c r="I32" s="1134"/>
      <c r="J32" s="1135"/>
      <c r="K32" s="296">
        <v>504370</v>
      </c>
      <c r="L32" s="296">
        <v>36467</v>
      </c>
      <c r="M32" s="297">
        <v>51894</v>
      </c>
      <c r="N32" s="298">
        <v>-29.7</v>
      </c>
    </row>
    <row r="33" spans="1:16" ht="13.5" customHeight="1" x14ac:dyDescent="0.15">
      <c r="A33" s="250"/>
      <c r="B33" s="246"/>
      <c r="C33" s="246"/>
      <c r="D33" s="246"/>
      <c r="E33" s="246"/>
      <c r="F33" s="246"/>
      <c r="G33" s="1133" t="s">
        <v>493</v>
      </c>
      <c r="H33" s="1134"/>
      <c r="I33" s="1134"/>
      <c r="J33" s="1135"/>
      <c r="K33" s="296" t="s">
        <v>478</v>
      </c>
      <c r="L33" s="296" t="s">
        <v>478</v>
      </c>
      <c r="M33" s="297" t="s">
        <v>478</v>
      </c>
      <c r="N33" s="298" t="s">
        <v>478</v>
      </c>
    </row>
    <row r="34" spans="1:16" ht="27" customHeight="1" x14ac:dyDescent="0.15">
      <c r="A34" s="250"/>
      <c r="B34" s="246"/>
      <c r="C34" s="246"/>
      <c r="D34" s="246"/>
      <c r="E34" s="246"/>
      <c r="F34" s="246"/>
      <c r="G34" s="1133" t="s">
        <v>494</v>
      </c>
      <c r="H34" s="1134"/>
      <c r="I34" s="1134"/>
      <c r="J34" s="1135"/>
      <c r="K34" s="296" t="s">
        <v>478</v>
      </c>
      <c r="L34" s="296" t="s">
        <v>478</v>
      </c>
      <c r="M34" s="297">
        <v>10</v>
      </c>
      <c r="N34" s="298" t="s">
        <v>478</v>
      </c>
    </row>
    <row r="35" spans="1:16" ht="27" customHeight="1" x14ac:dyDescent="0.15">
      <c r="A35" s="250"/>
      <c r="B35" s="246"/>
      <c r="C35" s="246"/>
      <c r="D35" s="246"/>
      <c r="E35" s="246"/>
      <c r="F35" s="246"/>
      <c r="G35" s="1133" t="s">
        <v>495</v>
      </c>
      <c r="H35" s="1134"/>
      <c r="I35" s="1134"/>
      <c r="J35" s="1135"/>
      <c r="K35" s="296">
        <v>281374</v>
      </c>
      <c r="L35" s="296">
        <v>20344</v>
      </c>
      <c r="M35" s="297">
        <v>15077</v>
      </c>
      <c r="N35" s="298">
        <v>34.9</v>
      </c>
    </row>
    <row r="36" spans="1:16" ht="27" customHeight="1" x14ac:dyDescent="0.15">
      <c r="A36" s="250"/>
      <c r="B36" s="246"/>
      <c r="C36" s="246"/>
      <c r="D36" s="246"/>
      <c r="E36" s="246"/>
      <c r="F36" s="246"/>
      <c r="G36" s="1133" t="s">
        <v>496</v>
      </c>
      <c r="H36" s="1134"/>
      <c r="I36" s="1134"/>
      <c r="J36" s="1135"/>
      <c r="K36" s="296" t="s">
        <v>478</v>
      </c>
      <c r="L36" s="296" t="s">
        <v>478</v>
      </c>
      <c r="M36" s="297">
        <v>4066</v>
      </c>
      <c r="N36" s="298" t="s">
        <v>478</v>
      </c>
    </row>
    <row r="37" spans="1:16" ht="13.5" customHeight="1" x14ac:dyDescent="0.15">
      <c r="A37" s="250"/>
      <c r="B37" s="246"/>
      <c r="C37" s="246"/>
      <c r="D37" s="246"/>
      <c r="E37" s="246"/>
      <c r="F37" s="246"/>
      <c r="G37" s="1133" t="s">
        <v>497</v>
      </c>
      <c r="H37" s="1134"/>
      <c r="I37" s="1134"/>
      <c r="J37" s="1135"/>
      <c r="K37" s="296" t="s">
        <v>478</v>
      </c>
      <c r="L37" s="296" t="s">
        <v>478</v>
      </c>
      <c r="M37" s="297">
        <v>901</v>
      </c>
      <c r="N37" s="298" t="s">
        <v>478</v>
      </c>
    </row>
    <row r="38" spans="1:16" ht="27" customHeight="1" x14ac:dyDescent="0.15">
      <c r="A38" s="250"/>
      <c r="B38" s="246"/>
      <c r="C38" s="246"/>
      <c r="D38" s="246"/>
      <c r="E38" s="246"/>
      <c r="F38" s="246"/>
      <c r="G38" s="1136" t="s">
        <v>498</v>
      </c>
      <c r="H38" s="1137"/>
      <c r="I38" s="1137"/>
      <c r="J38" s="1138"/>
      <c r="K38" s="299">
        <v>6</v>
      </c>
      <c r="L38" s="299">
        <v>0</v>
      </c>
      <c r="M38" s="300">
        <v>5</v>
      </c>
      <c r="N38" s="301">
        <v>-100</v>
      </c>
      <c r="O38" s="295"/>
    </row>
    <row r="39" spans="1:16" x14ac:dyDescent="0.15">
      <c r="A39" s="250"/>
      <c r="B39" s="246"/>
      <c r="C39" s="246"/>
      <c r="D39" s="246"/>
      <c r="E39" s="246"/>
      <c r="F39" s="246"/>
      <c r="G39" s="1136" t="s">
        <v>499</v>
      </c>
      <c r="H39" s="1137"/>
      <c r="I39" s="1137"/>
      <c r="J39" s="1138"/>
      <c r="K39" s="302">
        <v>-40521</v>
      </c>
      <c r="L39" s="302">
        <v>-2930</v>
      </c>
      <c r="M39" s="303">
        <v>-2383</v>
      </c>
      <c r="N39" s="304">
        <v>23</v>
      </c>
      <c r="O39" s="295"/>
    </row>
    <row r="40" spans="1:16" ht="27" customHeight="1" x14ac:dyDescent="0.15">
      <c r="A40" s="250"/>
      <c r="B40" s="246"/>
      <c r="C40" s="246"/>
      <c r="D40" s="246"/>
      <c r="E40" s="246"/>
      <c r="F40" s="246"/>
      <c r="G40" s="1133" t="s">
        <v>500</v>
      </c>
      <c r="H40" s="1134"/>
      <c r="I40" s="1134"/>
      <c r="J40" s="1135"/>
      <c r="K40" s="302">
        <v>-490651</v>
      </c>
      <c r="L40" s="302">
        <v>-35475</v>
      </c>
      <c r="M40" s="303">
        <v>-48190</v>
      </c>
      <c r="N40" s="304">
        <v>-26.4</v>
      </c>
      <c r="O40" s="295"/>
    </row>
    <row r="41" spans="1:16" x14ac:dyDescent="0.15">
      <c r="A41" s="250"/>
      <c r="B41" s="246"/>
      <c r="C41" s="246"/>
      <c r="D41" s="246"/>
      <c r="E41" s="246"/>
      <c r="F41" s="246"/>
      <c r="G41" s="1139" t="s">
        <v>281</v>
      </c>
      <c r="H41" s="1140"/>
      <c r="I41" s="1140"/>
      <c r="J41" s="1141"/>
      <c r="K41" s="296">
        <v>254578</v>
      </c>
      <c r="L41" s="302">
        <v>18406</v>
      </c>
      <c r="M41" s="303">
        <v>21380</v>
      </c>
      <c r="N41" s="304">
        <v>-13.9</v>
      </c>
      <c r="O41" s="295"/>
    </row>
    <row r="42" spans="1:16" x14ac:dyDescent="0.15">
      <c r="A42" s="250"/>
      <c r="B42" s="246"/>
      <c r="C42" s="246"/>
      <c r="D42" s="246"/>
      <c r="E42" s="246"/>
      <c r="F42" s="246"/>
      <c r="G42" s="305" t="s">
        <v>501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503</v>
      </c>
      <c r="H48" s="310"/>
      <c r="I48" s="310"/>
      <c r="J48" s="310"/>
      <c r="K48" s="310"/>
      <c r="L48" s="310"/>
      <c r="M48" s="311"/>
      <c r="N48" s="310"/>
    </row>
    <row r="49" spans="1:14" ht="13.5" customHeight="1" x14ac:dyDescent="0.15">
      <c r="A49" s="250"/>
      <c r="B49" s="246"/>
      <c r="C49" s="246"/>
      <c r="D49" s="246"/>
      <c r="E49" s="246"/>
      <c r="F49" s="246"/>
      <c r="G49" s="312"/>
      <c r="H49" s="313"/>
      <c r="I49" s="1128" t="s">
        <v>469</v>
      </c>
      <c r="J49" s="1130" t="s">
        <v>504</v>
      </c>
      <c r="K49" s="1131"/>
      <c r="L49" s="1131"/>
      <c r="M49" s="1131"/>
      <c r="N49" s="1132"/>
    </row>
    <row r="50" spans="1:14" x14ac:dyDescent="0.15">
      <c r="A50" s="250"/>
      <c r="B50" s="246"/>
      <c r="C50" s="246"/>
      <c r="D50" s="246"/>
      <c r="E50" s="246"/>
      <c r="F50" s="246"/>
      <c r="G50" s="314"/>
      <c r="H50" s="315"/>
      <c r="I50" s="1129"/>
      <c r="J50" s="316" t="s">
        <v>505</v>
      </c>
      <c r="K50" s="317" t="s">
        <v>506</v>
      </c>
      <c r="L50" s="318" t="s">
        <v>507</v>
      </c>
      <c r="M50" s="319" t="s">
        <v>508</v>
      </c>
      <c r="N50" s="320" t="s">
        <v>509</v>
      </c>
    </row>
    <row r="51" spans="1:14" x14ac:dyDescent="0.15">
      <c r="A51" s="250"/>
      <c r="B51" s="246"/>
      <c r="C51" s="246"/>
      <c r="D51" s="246"/>
      <c r="E51" s="246"/>
      <c r="F51" s="246"/>
      <c r="G51" s="312" t="s">
        <v>510</v>
      </c>
      <c r="H51" s="313"/>
      <c r="I51" s="321">
        <v>1155900</v>
      </c>
      <c r="J51" s="322">
        <v>83962</v>
      </c>
      <c r="K51" s="323">
        <v>-7.4</v>
      </c>
      <c r="L51" s="324">
        <v>66496</v>
      </c>
      <c r="M51" s="325">
        <v>-6.2</v>
      </c>
      <c r="N51" s="326">
        <v>-1.2</v>
      </c>
    </row>
    <row r="52" spans="1:14" x14ac:dyDescent="0.15">
      <c r="A52" s="250"/>
      <c r="B52" s="246"/>
      <c r="C52" s="246"/>
      <c r="D52" s="246"/>
      <c r="E52" s="246"/>
      <c r="F52" s="246"/>
      <c r="G52" s="327"/>
      <c r="H52" s="328" t="s">
        <v>511</v>
      </c>
      <c r="I52" s="329">
        <v>760577</v>
      </c>
      <c r="J52" s="330">
        <v>55246</v>
      </c>
      <c r="K52" s="331">
        <v>70.400000000000006</v>
      </c>
      <c r="L52" s="332">
        <v>36530</v>
      </c>
      <c r="M52" s="333">
        <v>-8.4</v>
      </c>
      <c r="N52" s="334">
        <v>78.8</v>
      </c>
    </row>
    <row r="53" spans="1:14" x14ac:dyDescent="0.15">
      <c r="A53" s="250"/>
      <c r="B53" s="246"/>
      <c r="C53" s="246"/>
      <c r="D53" s="246"/>
      <c r="E53" s="246"/>
      <c r="F53" s="246"/>
      <c r="G53" s="312" t="s">
        <v>512</v>
      </c>
      <c r="H53" s="313"/>
      <c r="I53" s="321">
        <v>1248886</v>
      </c>
      <c r="J53" s="322">
        <v>91100</v>
      </c>
      <c r="K53" s="323">
        <v>8.5</v>
      </c>
      <c r="L53" s="324">
        <v>82748</v>
      </c>
      <c r="M53" s="325">
        <v>24.4</v>
      </c>
      <c r="N53" s="326">
        <v>-15.9</v>
      </c>
    </row>
    <row r="54" spans="1:14" x14ac:dyDescent="0.15">
      <c r="A54" s="250"/>
      <c r="B54" s="246"/>
      <c r="C54" s="246"/>
      <c r="D54" s="246"/>
      <c r="E54" s="246"/>
      <c r="F54" s="246"/>
      <c r="G54" s="327"/>
      <c r="H54" s="328" t="s">
        <v>511</v>
      </c>
      <c r="I54" s="329">
        <v>374031</v>
      </c>
      <c r="J54" s="330">
        <v>27284</v>
      </c>
      <c r="K54" s="331">
        <v>-50.6</v>
      </c>
      <c r="L54" s="332">
        <v>44732</v>
      </c>
      <c r="M54" s="333">
        <v>22.5</v>
      </c>
      <c r="N54" s="334">
        <v>-73.099999999999994</v>
      </c>
    </row>
    <row r="55" spans="1:14" x14ac:dyDescent="0.15">
      <c r="A55" s="250"/>
      <c r="B55" s="246"/>
      <c r="C55" s="246"/>
      <c r="D55" s="246"/>
      <c r="E55" s="246"/>
      <c r="F55" s="246"/>
      <c r="G55" s="312" t="s">
        <v>513</v>
      </c>
      <c r="H55" s="313"/>
      <c r="I55" s="321">
        <v>565329</v>
      </c>
      <c r="J55" s="322">
        <v>40853</v>
      </c>
      <c r="K55" s="323">
        <v>-55.2</v>
      </c>
      <c r="L55" s="324">
        <v>91837</v>
      </c>
      <c r="M55" s="325">
        <v>11</v>
      </c>
      <c r="N55" s="326">
        <v>-66.2</v>
      </c>
    </row>
    <row r="56" spans="1:14" x14ac:dyDescent="0.15">
      <c r="A56" s="250"/>
      <c r="B56" s="246"/>
      <c r="C56" s="246"/>
      <c r="D56" s="246"/>
      <c r="E56" s="246"/>
      <c r="F56" s="246"/>
      <c r="G56" s="327"/>
      <c r="H56" s="328" t="s">
        <v>511</v>
      </c>
      <c r="I56" s="329">
        <v>347266</v>
      </c>
      <c r="J56" s="330">
        <v>25095</v>
      </c>
      <c r="K56" s="331">
        <v>-8</v>
      </c>
      <c r="L56" s="332">
        <v>54439</v>
      </c>
      <c r="M56" s="333">
        <v>21.7</v>
      </c>
      <c r="N56" s="334">
        <v>-29.7</v>
      </c>
    </row>
    <row r="57" spans="1:14" x14ac:dyDescent="0.15">
      <c r="A57" s="250"/>
      <c r="B57" s="246"/>
      <c r="C57" s="246"/>
      <c r="D57" s="246"/>
      <c r="E57" s="246"/>
      <c r="F57" s="246"/>
      <c r="G57" s="312" t="s">
        <v>514</v>
      </c>
      <c r="H57" s="313"/>
      <c r="I57" s="321">
        <v>991303</v>
      </c>
      <c r="J57" s="322">
        <v>71719</v>
      </c>
      <c r="K57" s="323">
        <v>75.599999999999994</v>
      </c>
      <c r="L57" s="324">
        <v>75972</v>
      </c>
      <c r="M57" s="325">
        <v>-17.3</v>
      </c>
      <c r="N57" s="326">
        <v>92.9</v>
      </c>
    </row>
    <row r="58" spans="1:14" x14ac:dyDescent="0.15">
      <c r="A58" s="250"/>
      <c r="B58" s="246"/>
      <c r="C58" s="246"/>
      <c r="D58" s="246"/>
      <c r="E58" s="246"/>
      <c r="F58" s="246"/>
      <c r="G58" s="327"/>
      <c r="H58" s="328" t="s">
        <v>511</v>
      </c>
      <c r="I58" s="329">
        <v>611128</v>
      </c>
      <c r="J58" s="330">
        <v>44214</v>
      </c>
      <c r="K58" s="331">
        <v>76.2</v>
      </c>
      <c r="L58" s="332">
        <v>40712</v>
      </c>
      <c r="M58" s="333">
        <v>-25.2</v>
      </c>
      <c r="N58" s="334">
        <v>101.4</v>
      </c>
    </row>
    <row r="59" spans="1:14" x14ac:dyDescent="0.15">
      <c r="A59" s="250"/>
      <c r="B59" s="246"/>
      <c r="C59" s="246"/>
      <c r="D59" s="246"/>
      <c r="E59" s="246"/>
      <c r="F59" s="246"/>
      <c r="G59" s="312" t="s">
        <v>515</v>
      </c>
      <c r="H59" s="313"/>
      <c r="I59" s="321">
        <v>1211533</v>
      </c>
      <c r="J59" s="322">
        <v>87595</v>
      </c>
      <c r="K59" s="323">
        <v>22.1</v>
      </c>
      <c r="L59" s="324">
        <v>79466</v>
      </c>
      <c r="M59" s="325">
        <v>4.5999999999999996</v>
      </c>
      <c r="N59" s="326">
        <v>17.5</v>
      </c>
    </row>
    <row r="60" spans="1:14" x14ac:dyDescent="0.15">
      <c r="A60" s="250"/>
      <c r="B60" s="246"/>
      <c r="C60" s="246"/>
      <c r="D60" s="246"/>
      <c r="E60" s="246"/>
      <c r="F60" s="246"/>
      <c r="G60" s="327"/>
      <c r="H60" s="328" t="s">
        <v>511</v>
      </c>
      <c r="I60" s="335">
        <v>597798</v>
      </c>
      <c r="J60" s="330">
        <v>43222</v>
      </c>
      <c r="K60" s="331">
        <v>-2.2000000000000002</v>
      </c>
      <c r="L60" s="332">
        <v>44645</v>
      </c>
      <c r="M60" s="333">
        <v>9.6999999999999993</v>
      </c>
      <c r="N60" s="334">
        <v>-11.9</v>
      </c>
    </row>
    <row r="61" spans="1:14" x14ac:dyDescent="0.15">
      <c r="A61" s="250"/>
      <c r="B61" s="246"/>
      <c r="C61" s="246"/>
      <c r="D61" s="246"/>
      <c r="E61" s="246"/>
      <c r="F61" s="246"/>
      <c r="G61" s="312" t="s">
        <v>516</v>
      </c>
      <c r="H61" s="336"/>
      <c r="I61" s="337">
        <v>1034590</v>
      </c>
      <c r="J61" s="338">
        <v>75046</v>
      </c>
      <c r="K61" s="339">
        <v>8.6999999999999993</v>
      </c>
      <c r="L61" s="340">
        <v>79304</v>
      </c>
      <c r="M61" s="341">
        <v>3.3</v>
      </c>
      <c r="N61" s="326">
        <v>5.4</v>
      </c>
    </row>
    <row r="62" spans="1:14" x14ac:dyDescent="0.15">
      <c r="A62" s="250"/>
      <c r="B62" s="246"/>
      <c r="C62" s="246"/>
      <c r="D62" s="246"/>
      <c r="E62" s="246"/>
      <c r="F62" s="246"/>
      <c r="G62" s="327"/>
      <c r="H62" s="328" t="s">
        <v>511</v>
      </c>
      <c r="I62" s="329">
        <v>538160</v>
      </c>
      <c r="J62" s="330">
        <v>39012</v>
      </c>
      <c r="K62" s="331">
        <v>17.2</v>
      </c>
      <c r="L62" s="332">
        <v>44212</v>
      </c>
      <c r="M62" s="333">
        <v>4.0999999999999996</v>
      </c>
      <c r="N62" s="334">
        <v>13.1</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5" zoomScaleNormal="100" zoomScaleSheetLayoutView="55" workbookViewId="0">
      <selection activeCell="BG41" sqref="BG41:BU4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topLeftCell="A82" zoomScaleNormal="100" zoomScaleSheetLayoutView="55" workbookViewId="0">
      <selection activeCell="BG41" sqref="BG41:BU4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G31" zoomScaleSheetLayoutView="100" workbookViewId="0">
      <selection activeCell="BG41" sqref="BG41:BU41"/>
    </sheetView>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518</v>
      </c>
      <c r="G46" s="8" t="s">
        <v>519</v>
      </c>
      <c r="H46" s="8" t="s">
        <v>520</v>
      </c>
      <c r="I46" s="8" t="s">
        <v>521</v>
      </c>
      <c r="J46" s="9" t="s">
        <v>522</v>
      </c>
    </row>
    <row r="47" spans="2:10" ht="57.75" customHeight="1" x14ac:dyDescent="0.15">
      <c r="B47" s="10"/>
      <c r="C47" s="1142" t="s">
        <v>3</v>
      </c>
      <c r="D47" s="1142"/>
      <c r="E47" s="1143"/>
      <c r="F47" s="11">
        <v>14.71</v>
      </c>
      <c r="G47" s="12">
        <v>16.22</v>
      </c>
      <c r="H47" s="12">
        <v>15.99</v>
      </c>
      <c r="I47" s="12">
        <v>20.170000000000002</v>
      </c>
      <c r="J47" s="13">
        <v>20.87</v>
      </c>
    </row>
    <row r="48" spans="2:10" ht="57.75" customHeight="1" x14ac:dyDescent="0.15">
      <c r="B48" s="14"/>
      <c r="C48" s="1144" t="s">
        <v>4</v>
      </c>
      <c r="D48" s="1144"/>
      <c r="E48" s="1145"/>
      <c r="F48" s="15">
        <v>5.22</v>
      </c>
      <c r="G48" s="16">
        <v>7.84</v>
      </c>
      <c r="H48" s="16">
        <v>6.64</v>
      </c>
      <c r="I48" s="16">
        <v>8.4600000000000009</v>
      </c>
      <c r="J48" s="17">
        <v>6.13</v>
      </c>
    </row>
    <row r="49" spans="2:10" ht="57.75" customHeight="1" thickBot="1" x14ac:dyDescent="0.2">
      <c r="B49" s="18"/>
      <c r="C49" s="1146" t="s">
        <v>5</v>
      </c>
      <c r="D49" s="1146"/>
      <c r="E49" s="1147"/>
      <c r="F49" s="19" t="s">
        <v>523</v>
      </c>
      <c r="G49" s="20">
        <v>4.04</v>
      </c>
      <c r="H49" s="20" t="s">
        <v>524</v>
      </c>
      <c r="I49" s="20">
        <v>6</v>
      </c>
      <c r="J49" s="21" t="s">
        <v>525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竹内 悠馬</cp:lastModifiedBy>
  <cp:lastPrinted>2018-03-08T04:50:35Z</cp:lastPrinted>
  <dcterms:created xsi:type="dcterms:W3CDTF">2018-01-24T06:27:39Z</dcterms:created>
  <dcterms:modified xsi:type="dcterms:W3CDTF">2018-05-08T00:27:39Z</dcterms:modified>
  <cp:category/>
</cp:coreProperties>
</file>