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zeimu\Downloads\"/>
    </mc:Choice>
  </mc:AlternateContent>
  <xr:revisionPtr revIDLastSave="0" documentId="13_ncr:1_{F97233D3-7A32-4329-B333-1419644A6356}" xr6:coauthVersionLast="47" xr6:coauthVersionMax="47" xr10:uidLastSave="{00000000-0000-0000-0000-000000000000}"/>
  <bookViews>
    <workbookView xWindow="-120" yWindow="-120" windowWidth="20730" windowHeight="11040" tabRatio="8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<sst xmlns="http://schemas.openxmlformats.org/spreadsheetml/2006/main" count="1133" uniqueCount="562">
  <si>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</si>
  <si>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</si>
  <si>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</si>
  <si>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</si>
  <si>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</si>
  <si>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</si>
  <si>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</si>
  <si>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</si>
  <si>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</si>
  <si>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</si>
  <si>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</si>
  <si>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</si>
  <si>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</si>
  <si>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</si>
  <si>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</si>
  <si>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</si>
  <si>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</si>
  <si>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</si>
  <si>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</si>
  <si>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</si>
  <si>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</si>
  <si>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</si>
  <si>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</si>
  <si>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</si>
  <si>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</si>
  <si>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</si>
  <si>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</si>
  <si>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</si>
  <si>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</si>
  <si>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</si>
  <si>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</si>
  <si>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</si>
  <si>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</si>
  <si>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</si>
  <si>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</si>
  <si>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</si>
  <si>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</si>
  <si>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</si>
  <si>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</si>
  <si>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</si>
  <si>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</si>
  <si>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</si>
  <si>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</si>
  <si>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</si>
  <si>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</si>
  <si>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</si>
  <si>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</si>
  <si>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</si>
  <si>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</si>
  <si>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</si>
  <si>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</si>
  <si>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</si>
  <si>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</si>
  <si>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</si>
  <si>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</si>
  <si>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</si>
  <si>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</si>
  <si>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</si>
  <si>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</si>
  <si>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</si>
  <si>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</si>
  <si>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</si>
  <si>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</si>
  <si>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</si>
  <si>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</si>
  <si>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</si>
  <si>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</si>
  <si>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</si>
  <si>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</si>
  <si>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</si>
  <si>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</si>
  <si>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</si>
  <si>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</si>
  <si>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</si>
  <si>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</si>
  <si>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</si>
  <si>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</si>
  <si>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</si>
  <si>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</si>
  <si>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</si>
  <si>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</si>
  <si>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</si>
  <si>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</si>
  <si>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</si>
  <si>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</si>
  <si>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</si>
  <si>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</si>
  <si>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</si>
  <si>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</si>
  <si>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</si>
  <si>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</si>
  <si>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</si>
  <si>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</si>
  <si>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</si>
  <si>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佐々町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</si>
  <si>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</si>
  <si>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</si>
  <si>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</si>
  <si>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</si>
  <si>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</si>
  <si>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</si>
  <si>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</si>
  <si>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</si>
  <si>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</si>
  <si>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</si>
  <si>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</si>
  <si>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</si>
  <si>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</si>
  <si>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</si>
  <si>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</si>
  <si>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</si>
  <si>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</si>
  <si>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</si>
  <si>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</si>
  <si>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</si>
  <si>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</si>
  <si>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</si>
  <si>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</si>
  <si>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</si>
  <si>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</si>
  <si>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</si>
  <si>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</si>
  <si>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</si>
  <si>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</si>
  <si>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</si>
  <si>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</si>
  <si>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</si>
  <si>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</si>
  <si>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</si>
  <si>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</si>
  <si>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</si>
  <si>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</si>
  <si>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</si>
  <si>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</si>
  <si>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</si>
  <si>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</si>
  <si>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</si>
  <si>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</si>
  <si>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</si>
  <si>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</si>
  <si>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</si>
  <si>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</si>
  <si>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</si>
  <si>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</si>
  <si>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</si>
  <si>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</si>
  <si>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</si>
  <si>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</si>
  <si>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</si>
  <si>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</si>
  <si>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</si>
  <si>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</si>
  <si>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</si>
  <si>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</si>
  <si>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</si>
  <si>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</si>
  <si>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</si>
  <si>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</si>
  <si>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</si>
  <si>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</si>
  <si>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</si>
  <si>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</si>
  <si>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</si>
  <si>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</si>
  <si>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</si>
  <si>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</si>
  <si>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</si>
  <si>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</si>
  <si>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</si>
  <si>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</si>
  <si>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</si>
  <si>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</si>
  <si>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</si>
  <si>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</si>
  <si>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</si>
  <si>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</si>
  <si>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</si>
  <si>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</si>
  <si>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</si>
  <si>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</si>
  <si>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</si>
  <si>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</si>
  <si>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</si>
  <si>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</si>
  <si>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</si>
  <si>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</si>
  <si>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</si>
  <si>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</si>
  <si>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</si>
  <si>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</si>
  <si>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</si>
  <si>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</si>
  <si>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</si>
  <si>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</si>
  <si>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</si>
  <si>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</si>
  <si>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</si>
  <si>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</si>
  <si>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</si>
  <si>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</si>
  <si>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</si>
  <si>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</si>
  <si>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</si>
  <si>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</si>
  <si>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長崎県佐々町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</si>
  <si>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</si>
  <si>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</si>
  <si>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</si>
  <si>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</si>
  <si>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</si>
  <si>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</si>
  <si>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</si>
  <si>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</si>
  <si>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</si>
  <si>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</si>
  <si>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</si>
  <si>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</si>
  <si>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</si>
  <si>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</si>
  <si>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</si>
  <si>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</si>
  <si>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</si>
  <si>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</si>
  <si>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</si>
  <si>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</si>
  <si>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</si>
  <si>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</si>
  <si>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</si>
  <si>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</si>
  <si>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</si>
  <si>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</si>
  <si>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</si>
  <si>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</si>
  <si>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</si>
  <si>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</si>
  <si>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</si>
  <si>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</si>
  <si>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</si>
  <si>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</si>
  <si>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</si>
  <si>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</si>
  <si>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</si>
  <si>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</si>
  <si>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</si>
  <si>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</si>
  <si>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</si>
  <si>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</si>
  <si>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</si>
  <si>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</si>
  <si>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</si>
  <si>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</si>
  <si>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</si>
  <si>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</si>
  <si>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</si>
  <si>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</si>
  <si>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</si>
  <si>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</si>
  <si>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</si>
  <si>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</si>
  <si>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</si>
  <si>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</si>
  <si>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</si>
  <si>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</si>
  <si>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</si>
  <si>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</si>
  <si>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</si>
  <si>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</si>
  <si>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</si>
  <si>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</si>
  <si>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</si>
  <si>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</si>
  <si>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</si>
  <si>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</si>
  <si>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</si>
  <si>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</si>
  <si>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</si>
  <si>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</si>
  <si>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</si>
  <si>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</si>
  <si>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</si>
  <si>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</si>
  <si>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</si>
  <si>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</si>
  <si>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</si>
  <si>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</si>
  <si>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</si>
  <si>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</si>
  <si>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</si>
  <si>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</si>
  <si>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</si>
  <si>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</si>
  <si>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</si>
  <si>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</si>
  <si>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</si>
  <si>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</si>
  <si>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</si>
  <si>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</si>
  <si>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</si>
  <si>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</si>
  <si>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</si>
  <si>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</si>
  <si>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</si>
  <si>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</si>
  <si>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</si>
  <si>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</si>
  <si>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</si>
  <si>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</si>
  <si>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</si>
  <si>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</si>
  <si>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</si>
  <si>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</si>
  <si>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</si>
  <si>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</si>
  <si>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</si>
  <si>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</si>
  <si>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</si>
  <si>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</si>
  <si>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</si>
  <si>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</si>
  <si>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</si>
  <si>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</si>
  <si>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</si>
  <si>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</si>
  <si>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</si>
  <si>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</si>
  <si>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</si>
  <si>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</si>
  <si>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</si>
  <si>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</si>
  <si>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</si>
  <si>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</si>
  <si>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</si>
  <si>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</si>
  <si>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</si>
  <si>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</si>
  <si>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</si>
  <si>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</si>
  <si>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</si>
  <si>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</si>
  <si>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</si>
  <si>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</si>
  <si>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</si>
  <si>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</si>
  <si>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</si>
  <si>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</si>
  <si>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</si>
  <si>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</si>
  <si>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</si>
  <si>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</si>
  <si>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</si>
  <si>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</si>
  <si>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</si>
  <si>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</si>
  <si>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</si>
  <si>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</si>
  <si>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長崎県佐々町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</si>
  <si>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</si>
  <si>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</si>
  <si>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</si>
  <si>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</si>
  <si>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</si>
  <si>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</si>
  <si>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</si>
  <si>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</si>
  <si>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</si>
  <si>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</si>
  <si>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</si>
  <si>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</si>
  <si>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</si>
  <si>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</si>
  <si>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</si>
  <si>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</si>
  <si>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</si>
  <si>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</si>
  <si>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</si>
  <si>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</si>
  <si>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</si>
  <si>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</si>
  <si>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</si>
  <si>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</si>
  <si>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</si>
  <si>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</si>
  <si>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</si>
  <si>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</si>
  <si>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</si>
  <si>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</si>
  <si>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</si>
  <si>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</si>
  <si>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</si>
  <si>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</si>
  <si>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</si>
  <si>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</si>
  <si>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</si>
  <si>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</si>
  <si>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</si>
  <si>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</si>
  <si>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</si>
  <si>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</si>
  <si>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</si>
  <si>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</si>
  <si>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</si>
  <si>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</si>
  <si>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</si>
  <si>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</si>
  <si>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</si>
  <si>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</si>
  <si>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</si>
  <si>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</si>
  <si>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</si>
  <si>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</si>
  <si>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</si>
  <si>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</si>
  <si>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</si>
  <si>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</si>
  <si>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</si>
  <si>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</si>
  <si>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</si>
  <si>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</si>
  <si>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</si>
  <si>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</si>
  <si>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</si>
  <si>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</si>
  <si>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</si>
  <si>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</si>
  <si>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</si>
  <si>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</si>
  <si>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</si>
  <si>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</si>
  <si>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</si>
  <si>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</si>
  <si>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</si>
  <si>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</si>
  <si>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</si>
  <si>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</si>
  <si>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</si>
  <si>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</si>
  <si>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</si>
  <si>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</si>
  <si>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</si>
  <si>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</si>
  <si>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</si>
  <si>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</si>
  <si>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</si>
  <si>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</si>
  <si>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</si>
  <si>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</si>
  <si>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</si>
  <si>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</si>
  <si>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</si>
  <si>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</si>
  <si>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</si>
  <si>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</si>
  <si>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</si>
  <si>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</si>
  <si>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</si>
  <si>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</si>
  <si>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</si>
  <si>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</si>
  <si>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</si>
  <si>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</si>
  <si>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</si>
  <si>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</si>
  <si>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</si>
  <si>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</si>
  <si>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</si>
  <si>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</si>
  <si>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</si>
  <si>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</si>
  <si>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</si>
  <si>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</si>
  <si>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</si>
  <si>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</si>
  <si>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</si>
  <si>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</si>
  <si>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</si>
  <si>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</si>
  <si>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</si>
  <si>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</si>
  <si>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</si>
  <si>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</si>
  <si>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</si>
  <si>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</si>
  <si>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</si>
  <si>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</si>
  <si>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</si>
  <si>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</si>
  <si>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</si>
  <si>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</si>
  <si>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</si>
  <si>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</si>
  <si>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</si>
  <si>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</si>
  <si>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</si>
  <si>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</si>
  <si>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</si>
  <si>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</si>
  <si>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</si>
  <si>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</si>
  <si>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</si>
  <si>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</si>
  <si>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</si>
  <si>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</si>
  <si>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</si>
  <si>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</si>
  <si>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</si>
  <si>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</si>
  <si>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</si>
  <si>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</si>
  <si>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</si>
  <si>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</si>
  <si>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</si>
  <si>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</si>
  <si>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</si>
  <si>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</si>
  <si>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</si>
  <si>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</si>
  <si>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</si>
  <si>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</si>
  <si>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</si>
  <si>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</si>
  <si>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</si>
  <si>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</si>
  <si>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</si>
  <si>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</si>
  <si>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</si>
  <si>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</si>
  <si>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</si>
  <si>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</si>
  <si>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</si>
  <si>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</si>
  <si>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</si>
  <si>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9.67</t>
  </si>
  <si>
    <t>水道事業会計</t>
  </si>
  <si>
    <t>一般会計</t>
  </si>
  <si>
    <t>公共下水道事業会計</t>
  </si>
  <si>
    <t>介護保険特別会計</t>
  </si>
  <si>
    <t>国民健康保険特別会計</t>
  </si>
  <si>
    <t>国民健康保険診療所特別会計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</si>
  <si>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</si>
  <si>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</si>
  <si>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</si>
  <si>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</si>
  <si>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</si>
  <si>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</si>
  <si>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</si>
  <si>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</si>
  <si>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rPh sb="0" eb="2">
      <t>コウキョウ</t>
    </rPh>
    <rPh sb="2" eb="4">
      <t>シセツ</t>
    </rPh>
    <rPh sb="4" eb="6">
      <t>セイビ</t>
    </rPh>
    <rPh sb="6" eb="8">
      <t>キキン</t>
    </rPh>
    <phoneticPr fontId="5"/>
  </si>
  <si>
    <t>地域振興基金</t>
    <rPh sb="0" eb="2">
      <t>チイキ</t>
    </rPh>
    <rPh sb="2" eb="4">
      <t>シンコウ</t>
    </rPh>
    <rPh sb="4" eb="6">
      <t>キキン</t>
    </rPh>
    <phoneticPr fontId="5"/>
  </si>
  <si>
    <t>地域福祉基金</t>
  </si>
  <si>
    <t>ふるさと応援基金</t>
    <rPh sb="4" eb="6">
      <t>オウエン</t>
    </rPh>
    <rPh sb="6" eb="8">
      <t>キキン</t>
    </rPh>
    <phoneticPr fontId="2"/>
  </si>
  <si>
    <t>-</t>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</si>
  <si>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</si>
  <si>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</si>
  <si>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</si>
  <si>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</si>
  <si>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</si>
  <si>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</si>
  <si>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</si>
  <si>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</si>
  <si>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長崎県林業公社</t>
    <rPh sb="0" eb="3">
      <t>ナガサキケン</t>
    </rPh>
    <rPh sb="3" eb="7">
      <t>リンギョウコウシャ</t>
    </rPh>
    <phoneticPr fontId="2"/>
  </si>
  <si>
    <t>〇</t>
    <phoneticPr fontId="38"/>
  </si>
  <si>
    <t>環境整備協力費基金</t>
    <rPh sb="0" eb="4">
      <t>カンキョウセイビ</t>
    </rPh>
    <rPh sb="4" eb="7">
      <t>キョウリョクヒ</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</si>
</sst>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12A9-4D77-85B7-82348D2034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62668</c:v>
                </c:pt>
                <c:pt idx="1">
                  <c:v>74559</c:v>
                </c:pt>
                <c:pt idx="2">
                  <c:v>99869</c:v>
                </c:pt>
                <c:pt idx="3">
                  <c:v>177517</c:v>
                </c:pt>
                <c:pt idx="4">
                  <c:v>263470</c:v>
                </c:pt>
              </c:numCache>
            </c:numRef>
          </c:val>
          <c:smooth val="0"/>
          <c:extLst>
            <c:ext xmlns:c16="http://schemas.microsoft.com/office/drawing/2014/chart" uri="{C3380CC4-5D6E-409C-BE32-E72D297353CC}">
              <c16:uniqueId val="{00000001-12A9-4D77-85B7-82348D2034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7.36</c:v>
                </c:pt>
                <c:pt idx="1">
                  <c:v>8.6199999999999992</c:v>
                </c:pt>
                <c:pt idx="2">
                  <c:v>8.66</c:v>
                </c:pt>
                <c:pt idx="3">
                  <c:v>8.08</c:v>
                </c:pt>
                <c:pt idx="4">
                  <c:v>9.5</c:v>
                </c:pt>
              </c:numCache>
            </c:numRef>
          </c:val>
          <c:extLst>
            <c:ext xmlns:c16="http://schemas.microsoft.com/office/drawing/2014/chart" uri="{C3380CC4-5D6E-409C-BE32-E72D297353CC}">
              <c16:uniqueId val="{00000000-04ED-4380-A722-8625780187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17.079999999999998</c:v>
                </c:pt>
                <c:pt idx="1">
                  <c:v>22.06</c:v>
                </c:pt>
                <c:pt idx="2">
                  <c:v>25.84</c:v>
                </c:pt>
                <c:pt idx="3">
                  <c:v>33.99</c:v>
                </c:pt>
                <c:pt idx="4">
                  <c:v>38.229999999999997</c:v>
                </c:pt>
              </c:numCache>
            </c:numRef>
          </c:val>
          <c:extLst>
            <c:ext xmlns:c16="http://schemas.microsoft.com/office/drawing/2014/chart" uri="{C3380CC4-5D6E-409C-BE32-E72D297353CC}">
              <c16:uniqueId val="{00000001-04ED-4380-A722-8625780187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-9.67</c:v>
                </c:pt>
                <c:pt idx="1">
                  <c:v>7.36</c:v>
                </c:pt>
                <c:pt idx="2">
                  <c:v>2.94</c:v>
                </c:pt>
                <c:pt idx="3">
                  <c:v>7.82</c:v>
                </c:pt>
                <c:pt idx="4">
                  <c:v>7.43</c:v>
                </c:pt>
              </c:numCache>
            </c:numRef>
          </c:val>
          <c:smooth val="0"/>
          <c:extLst>
            <c:ext xmlns:c16="http://schemas.microsoft.com/office/drawing/2014/chart" uri="{C3380CC4-5D6E-409C-BE32-E72D297353CC}">
              <c16:uniqueId val="{00000002-04ED-4380-A722-8625780187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0.05</c:v>
                </c:pt>
                <c:pt idx="4">
                  <c:v>0</c:v>
                </c:pt>
                <c:pt idx="5">
                  <c:v>0</c:v>
                </c:pt>
                <c:pt idx="6">
                  <c:v>0</c:v>
                </c:pt>
                <c:pt idx="7">
                  <c:v>0</c:v>
                </c:pt>
                <c:pt idx="8">
                  <c:v>0</c:v>
                </c:pt>
                <c:pt idx="9">
                  <c:v>0</c:v>
                </c:pt>
              </c:numCache>
            </c:numRef>
          </c:val>
          <c:extLst>
            <c:ext xmlns:c16="http://schemas.microsoft.com/office/drawing/2014/chart" uri="{C3380CC4-5D6E-409C-BE32-E72D297353CC}">
              <c16:uniqueId val="{00000000-4BA5-4D92-8511-97C96274BA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A5-4D92-8511-97C96274BAC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BA5-4D92-8511-97C96274BAC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3-4BA5-4D92-8511-97C96274BAC2}"/>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0.02</c:v>
                </c:pt>
                <c:pt idx="8">
                  <c:v>#N/A</c:v>
                </c:pt>
                <c:pt idx="9">
                  <c:v>0.03</c:v>
                </c:pt>
              </c:numCache>
            </c:numRef>
          </c:val>
          <c:extLst>
            <c:ext xmlns:c16="http://schemas.microsoft.com/office/drawing/2014/chart" uri="{C3380CC4-5D6E-409C-BE32-E72D297353CC}">
              <c16:uniqueId val="{00000004-4BA5-4D92-8511-97C96274BAC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0.87</c:v>
                </c:pt>
                <c:pt idx="2">
                  <c:v>#N/A</c:v>
                </c:pt>
                <c:pt idx="3">
                  <c:v>0.63</c:v>
                </c:pt>
                <c:pt idx="4">
                  <c:v>#N/A</c:v>
                </c:pt>
                <c:pt idx="5">
                  <c:v>0.67</c:v>
                </c:pt>
                <c:pt idx="6">
                  <c:v>#N/A</c:v>
                </c:pt>
                <c:pt idx="7">
                  <c:v>0.41</c:v>
                </c:pt>
                <c:pt idx="8">
                  <c:v>#N/A</c:v>
                </c:pt>
                <c:pt idx="9">
                  <c:v>0.21</c:v>
                </c:pt>
              </c:numCache>
            </c:numRef>
          </c:val>
          <c:extLst>
            <c:ext xmlns:c16="http://schemas.microsoft.com/office/drawing/2014/chart" uri="{C3380CC4-5D6E-409C-BE32-E72D297353CC}">
              <c16:uniqueId val="{00000005-4BA5-4D92-8511-97C96274BAC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0.92</c:v>
                </c:pt>
                <c:pt idx="2">
                  <c:v>#N/A</c:v>
                </c:pt>
                <c:pt idx="3">
                  <c:v>0.8</c:v>
                </c:pt>
                <c:pt idx="4">
                  <c:v>#N/A</c:v>
                </c:pt>
                <c:pt idx="5">
                  <c:v>0.84</c:v>
                </c:pt>
                <c:pt idx="6">
                  <c:v>#N/A</c:v>
                </c:pt>
                <c:pt idx="7">
                  <c:v>0.91</c:v>
                </c:pt>
                <c:pt idx="8">
                  <c:v>#N/A</c:v>
                </c:pt>
                <c:pt idx="9">
                  <c:v>0.7</c:v>
                </c:pt>
              </c:numCache>
            </c:numRef>
          </c:val>
          <c:extLst>
            <c:ext xmlns:c16="http://schemas.microsoft.com/office/drawing/2014/chart" uri="{C3380CC4-5D6E-409C-BE32-E72D297353CC}">
              <c16:uniqueId val="{00000006-4BA5-4D92-8511-97C96274BAC2}"/>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0.34</c:v>
                </c:pt>
                <c:pt idx="4">
                  <c:v>#N/A</c:v>
                </c:pt>
                <c:pt idx="5">
                  <c:v>0.94</c:v>
                </c:pt>
                <c:pt idx="6">
                  <c:v>#N/A</c:v>
                </c:pt>
                <c:pt idx="7">
                  <c:v>0.9</c:v>
                </c:pt>
                <c:pt idx="8">
                  <c:v>#N/A</c:v>
                </c:pt>
                <c:pt idx="9">
                  <c:v>0.78</c:v>
                </c:pt>
              </c:numCache>
            </c:numRef>
          </c:val>
          <c:extLst>
            <c:ext xmlns:c16="http://schemas.microsoft.com/office/drawing/2014/chart" uri="{C3380CC4-5D6E-409C-BE32-E72D297353CC}">
              <c16:uniqueId val="{00000007-4BA5-4D92-8511-97C96274BAC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7.36</c:v>
                </c:pt>
                <c:pt idx="2">
                  <c:v>#N/A</c:v>
                </c:pt>
                <c:pt idx="3">
                  <c:v>8.61</c:v>
                </c:pt>
                <c:pt idx="4">
                  <c:v>#N/A</c:v>
                </c:pt>
                <c:pt idx="5">
                  <c:v>8.66</c:v>
                </c:pt>
                <c:pt idx="6">
                  <c:v>#N/A</c:v>
                </c:pt>
                <c:pt idx="7">
                  <c:v>8.08</c:v>
                </c:pt>
                <c:pt idx="8">
                  <c:v>#N/A</c:v>
                </c:pt>
                <c:pt idx="9">
                  <c:v>9.49</c:v>
                </c:pt>
              </c:numCache>
            </c:numRef>
          </c:val>
          <c:extLst>
            <c:ext xmlns:c16="http://schemas.microsoft.com/office/drawing/2014/chart" uri="{C3380CC4-5D6E-409C-BE32-E72D297353CC}">
              <c16:uniqueId val="{00000008-4BA5-4D92-8511-97C96274BAC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24.18</c:v>
                </c:pt>
                <c:pt idx="2">
                  <c:v>#N/A</c:v>
                </c:pt>
                <c:pt idx="3">
                  <c:v>23.5</c:v>
                </c:pt>
                <c:pt idx="4">
                  <c:v>#N/A</c:v>
                </c:pt>
                <c:pt idx="5">
                  <c:v>23.98</c:v>
                </c:pt>
                <c:pt idx="6">
                  <c:v>#N/A</c:v>
                </c:pt>
                <c:pt idx="7">
                  <c:v>23.78</c:v>
                </c:pt>
                <c:pt idx="8">
                  <c:v>#N/A</c:v>
                </c:pt>
                <c:pt idx="9">
                  <c:v>22.45</c:v>
                </c:pt>
              </c:numCache>
            </c:numRef>
          </c:val>
          <c:extLst>
            <c:ext xmlns:c16="http://schemas.microsoft.com/office/drawing/2014/chart" uri="{C3380CC4-5D6E-409C-BE32-E72D297353CC}">
              <c16:uniqueId val="{00000009-4BA5-4D92-8511-97C96274BA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529</c:v>
                </c:pt>
                <c:pt idx="5">
                  <c:v>540</c:v>
                </c:pt>
                <c:pt idx="8">
                  <c:v>518</c:v>
                </c:pt>
                <c:pt idx="11">
                  <c:v>509</c:v>
                </c:pt>
                <c:pt idx="14">
                  <c:v>512</c:v>
                </c:pt>
              </c:numCache>
            </c:numRef>
          </c:val>
          <c:extLst>
            <c:ext xmlns:c16="http://schemas.microsoft.com/office/drawing/2014/chart" uri="{C3380CC4-5D6E-409C-BE32-E72D297353CC}">
              <c16:uniqueId val="{00000000-9F4D-4F34-8348-4FD286805B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4D-4F34-8348-4FD286805B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F4D-4F34-8348-4FD286805B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4D-4F34-8348-4FD286805B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302</c:v>
                </c:pt>
                <c:pt idx="3">
                  <c:v>312</c:v>
                </c:pt>
                <c:pt idx="6">
                  <c:v>281</c:v>
                </c:pt>
                <c:pt idx="9">
                  <c:v>270</c:v>
                </c:pt>
                <c:pt idx="12">
                  <c:v>260</c:v>
                </c:pt>
              </c:numCache>
            </c:numRef>
          </c:val>
          <c:extLst>
            <c:ext xmlns:c16="http://schemas.microsoft.com/office/drawing/2014/chart" uri="{C3380CC4-5D6E-409C-BE32-E72D297353CC}">
              <c16:uniqueId val="{00000004-9F4D-4F34-8348-4FD286805B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4D-4F34-8348-4FD286805B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4D-4F34-8348-4FD286805B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507</c:v>
                </c:pt>
                <c:pt idx="3">
                  <c:v>525</c:v>
                </c:pt>
                <c:pt idx="6">
                  <c:v>530</c:v>
                </c:pt>
                <c:pt idx="9">
                  <c:v>543</c:v>
                </c:pt>
                <c:pt idx="12">
                  <c:v>525</c:v>
                </c:pt>
              </c:numCache>
            </c:numRef>
          </c:val>
          <c:extLst>
            <c:ext xmlns:c16="http://schemas.microsoft.com/office/drawing/2014/chart" uri="{C3380CC4-5D6E-409C-BE32-E72D297353CC}">
              <c16:uniqueId val="{00000007-9F4D-4F34-8348-4FD286805B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280</c:v>
                </c:pt>
                <c:pt idx="2">
                  <c:v>#N/A</c:v>
                </c:pt>
                <c:pt idx="3">
                  <c:v>#N/A</c:v>
                </c:pt>
                <c:pt idx="4">
                  <c:v>297</c:v>
                </c:pt>
                <c:pt idx="5">
                  <c:v>#N/A</c:v>
                </c:pt>
                <c:pt idx="6">
                  <c:v>#N/A</c:v>
                </c:pt>
                <c:pt idx="7">
                  <c:v>293</c:v>
                </c:pt>
                <c:pt idx="8">
                  <c:v>#N/A</c:v>
                </c:pt>
                <c:pt idx="9">
                  <c:v>#N/A</c:v>
                </c:pt>
                <c:pt idx="10">
                  <c:v>304</c:v>
                </c:pt>
                <c:pt idx="11">
                  <c:v>#N/A</c:v>
                </c:pt>
                <c:pt idx="12">
                  <c:v>#N/A</c:v>
                </c:pt>
                <c:pt idx="13">
                  <c:v>273</c:v>
                </c:pt>
                <c:pt idx="14">
                  <c:v>#N/A</c:v>
                </c:pt>
              </c:numCache>
            </c:numRef>
          </c:val>
          <c:smooth val="0"/>
          <c:extLst>
            <c:ext xmlns:c16="http://schemas.microsoft.com/office/drawing/2014/chart" uri="{C3380CC4-5D6E-409C-BE32-E72D297353CC}">
              <c16:uniqueId val="{00000008-9F4D-4F34-8348-4FD286805B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4761</c:v>
                </c:pt>
                <c:pt idx="5">
                  <c:v>4861</c:v>
                </c:pt>
                <c:pt idx="8">
                  <c:v>4951</c:v>
                </c:pt>
                <c:pt idx="11">
                  <c:v>5766</c:v>
                </c:pt>
                <c:pt idx="14">
                  <c:v>5962</c:v>
                </c:pt>
              </c:numCache>
            </c:numRef>
          </c:val>
          <c:extLst>
            <c:ext xmlns:c16="http://schemas.microsoft.com/office/drawing/2014/chart" uri="{C3380CC4-5D6E-409C-BE32-E72D297353CC}">
              <c16:uniqueId val="{00000000-29C1-4380-B032-58040F7616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252</c:v>
                </c:pt>
                <c:pt idx="5">
                  <c:v>215</c:v>
                </c:pt>
                <c:pt idx="8">
                  <c:v>246</c:v>
                </c:pt>
                <c:pt idx="11">
                  <c:v>249</c:v>
                </c:pt>
                <c:pt idx="14">
                  <c:v>235</c:v>
                </c:pt>
              </c:numCache>
            </c:numRef>
          </c:val>
          <c:extLst>
            <c:ext xmlns:c16="http://schemas.microsoft.com/office/drawing/2014/chart" uri="{C3380CC4-5D6E-409C-BE32-E72D297353CC}">
              <c16:uniqueId val="{00000001-29C1-4380-B032-58040F7616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5327</c:v>
                </c:pt>
                <c:pt idx="5">
                  <c:v>5779</c:v>
                </c:pt>
                <c:pt idx="8">
                  <c:v>5624</c:v>
                </c:pt>
                <c:pt idx="11">
                  <c:v>5244</c:v>
                </c:pt>
                <c:pt idx="14">
                  <c:v>5043</c:v>
                </c:pt>
              </c:numCache>
            </c:numRef>
          </c:val>
          <c:extLst>
            <c:ext xmlns:c16="http://schemas.microsoft.com/office/drawing/2014/chart" uri="{C3380CC4-5D6E-409C-BE32-E72D297353CC}">
              <c16:uniqueId val="{00000002-29C1-4380-B032-58040F7616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C1-4380-B032-58040F7616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C1-4380-B032-58040F7616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3</c:v>
                </c:pt>
                <c:pt idx="6">
                  <c:v>2</c:v>
                </c:pt>
                <c:pt idx="9">
                  <c:v>7</c:v>
                </c:pt>
                <c:pt idx="12">
                  <c:v>6</c:v>
                </c:pt>
              </c:numCache>
            </c:numRef>
          </c:val>
          <c:extLst>
            <c:ext xmlns:c16="http://schemas.microsoft.com/office/drawing/2014/chart" uri="{C3380CC4-5D6E-409C-BE32-E72D297353CC}">
              <c16:uniqueId val="{00000005-29C1-4380-B032-58040F7616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675</c:v>
                </c:pt>
                <c:pt idx="3">
                  <c:v>675</c:v>
                </c:pt>
                <c:pt idx="6">
                  <c:v>686</c:v>
                </c:pt>
                <c:pt idx="9">
                  <c:v>691</c:v>
                </c:pt>
                <c:pt idx="12">
                  <c:v>700</c:v>
                </c:pt>
              </c:numCache>
            </c:numRef>
          </c:val>
          <c:extLst>
            <c:ext xmlns:c16="http://schemas.microsoft.com/office/drawing/2014/chart" uri="{C3380CC4-5D6E-409C-BE32-E72D297353CC}">
              <c16:uniqueId val="{00000006-29C1-4380-B032-58040F7616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9C1-4380-B032-58040F7616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2884</c:v>
                </c:pt>
                <c:pt idx="3">
                  <c:v>2612</c:v>
                </c:pt>
                <c:pt idx="6">
                  <c:v>2362</c:v>
                </c:pt>
                <c:pt idx="9">
                  <c:v>2148</c:v>
                </c:pt>
                <c:pt idx="12">
                  <c:v>2016</c:v>
                </c:pt>
              </c:numCache>
            </c:numRef>
          </c:val>
          <c:extLst>
            <c:ext xmlns:c16="http://schemas.microsoft.com/office/drawing/2014/chart" uri="{C3380CC4-5D6E-409C-BE32-E72D297353CC}">
              <c16:uniqueId val="{00000008-29C1-4380-B032-58040F7616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9C1-4380-B032-58040F7616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4229</c:v>
                </c:pt>
                <c:pt idx="3">
                  <c:v>4256</c:v>
                </c:pt>
                <c:pt idx="6">
                  <c:v>4573</c:v>
                </c:pt>
                <c:pt idx="9">
                  <c:v>5602</c:v>
                </c:pt>
                <c:pt idx="12">
                  <c:v>7427</c:v>
                </c:pt>
              </c:numCache>
            </c:numRef>
          </c:val>
          <c:extLst>
            <c:ext xmlns:c16="http://schemas.microsoft.com/office/drawing/2014/chart" uri="{C3380CC4-5D6E-409C-BE32-E72D297353CC}">
              <c16:uniqueId val="{0000000A-29C1-4380-B032-58040F7616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9C1-4380-B032-58040F7616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990</c:v>
                </c:pt>
                <c:pt idx="1">
                  <c:v>1312</c:v>
                </c:pt>
                <c:pt idx="2">
                  <c:v>1541</c:v>
                </c:pt>
              </c:numCache>
            </c:numRef>
          </c:val>
          <c:extLst>
            <c:ext xmlns:c16="http://schemas.microsoft.com/office/drawing/2014/chart" uri="{C3380CC4-5D6E-409C-BE32-E72D297353CC}">
              <c16:uniqueId val="{00000000-1CE9-4662-A02E-D3E9A6440F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635</c:v>
                </c:pt>
                <c:pt idx="1">
                  <c:v>552</c:v>
                </c:pt>
                <c:pt idx="2">
                  <c:v>424</c:v>
                </c:pt>
              </c:numCache>
            </c:numRef>
          </c:val>
          <c:extLst>
            <c:ext xmlns:c16="http://schemas.microsoft.com/office/drawing/2014/chart" uri="{C3380CC4-5D6E-409C-BE32-E72D297353CC}">
              <c16:uniqueId val="{00000001-1CE9-4662-A02E-D3E9A6440F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3453</c:v>
                </c:pt>
                <c:pt idx="1">
                  <c:v>2866</c:v>
                </c:pt>
                <c:pt idx="2">
                  <c:v>2656</c:v>
                </c:pt>
              </c:numCache>
            </c:numRef>
          </c:val>
          <c:extLst>
            <c:ext xmlns:c16="http://schemas.microsoft.com/office/drawing/2014/chart" uri="{C3380CC4-5D6E-409C-BE32-E72D297353CC}">
              <c16:uniqueId val="{00000002-1CE9-4662-A02E-D3E9A6440F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元利償還金については</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百万円減少しており、平成</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年度発行の臨時財政対策債や平成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年度発行の緊急防災・減災事業債などの償還終了などが主な要因である。</a:t>
          </a:r>
        </a:p>
        <a:p>
          <a:r>
            <a:rPr kumimoji="1" lang="ja-JP" altLang="en-US" sz="1200">
              <a:latin typeface="ＭＳ ゴシック" pitchFamily="49" charset="-128"/>
              <a:ea typeface="ＭＳ ゴシック" pitchFamily="49" charset="-128"/>
            </a:rPr>
            <a:t>公営企業債の元利償還金に対する繰入金は</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百万円減少しており、平成</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年度発行の下水道事業債などの償還終了などが主な要因である。</a:t>
          </a:r>
        </a:p>
        <a:p>
          <a:r>
            <a:rPr kumimoji="1" lang="ja-JP" altLang="en-US" sz="1200">
              <a:latin typeface="ＭＳ ゴシック" pitchFamily="49" charset="-128"/>
              <a:ea typeface="ＭＳ ゴシック" pitchFamily="49" charset="-128"/>
            </a:rPr>
            <a:t>算入公債費等については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百万円増加しており、令和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年度同意の一般廃棄物処理事業債や公共施設等適正管理推進事業債の算入開始による増加や令和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年度に措置された臨時財政対策債償還基金費による特定財源の増加が主な要因である。</a:t>
          </a:r>
        </a:p>
        <a:p>
          <a:r>
            <a:rPr kumimoji="1" lang="ja-JP" altLang="en-US" sz="1200">
              <a:latin typeface="ＭＳ ゴシック" pitchFamily="49" charset="-128"/>
              <a:ea typeface="ＭＳ ゴシック" pitchFamily="49" charset="-128"/>
            </a:rPr>
            <a:t>今後は大型事業にかかる元利償還金の増加が見込まれる。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a:t>
          </a:r>
          <a:r>
            <a:rPr kumimoji="1" lang="en-US" altLang="ja-JP" sz="1400">
              <a:latin typeface="ＭＳ ゴシック" pitchFamily="49" charset="-128"/>
              <a:ea typeface="ＭＳ ゴシック" pitchFamily="49" charset="-128"/>
            </a:rPr>
            <a:t>1,825</a:t>
          </a:r>
          <a:r>
            <a:rPr kumimoji="1" lang="ja-JP" altLang="en-US" sz="1400">
              <a:latin typeface="ＭＳ ゴシック" pitchFamily="49" charset="-128"/>
              <a:ea typeface="ＭＳ ゴシック" pitchFamily="49" charset="-128"/>
            </a:rPr>
            <a:t>百万円増加しており、令和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年度発行の公共施設等適正管理推進事業債の市町村役場機能緊急保全事業</a:t>
          </a:r>
          <a:r>
            <a:rPr kumimoji="1" lang="en-US" altLang="ja-JP" sz="1400">
              <a:latin typeface="ＭＳ ゴシック" pitchFamily="49" charset="-128"/>
              <a:ea typeface="ＭＳ ゴシック" pitchFamily="49" charset="-128"/>
            </a:rPr>
            <a:t>(1,115</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や一般廃棄物処理事業債</a:t>
          </a:r>
          <a:r>
            <a:rPr kumimoji="1" lang="en-US" altLang="ja-JP" sz="1400">
              <a:latin typeface="ＭＳ ゴシック" pitchFamily="49" charset="-128"/>
              <a:ea typeface="ＭＳ ゴシック" pitchFamily="49" charset="-128"/>
            </a:rPr>
            <a:t>(969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などが主な要因となっている。</a:t>
          </a:r>
        </a:p>
        <a:p>
          <a:r>
            <a:rPr kumimoji="1" lang="ja-JP" altLang="en-US" sz="1400">
              <a:latin typeface="ＭＳ ゴシック" pitchFamily="49" charset="-128"/>
              <a:ea typeface="ＭＳ ゴシック" pitchFamily="49" charset="-128"/>
            </a:rPr>
            <a:t>公営企業債等繰入見込額については</a:t>
          </a:r>
          <a:r>
            <a:rPr kumimoji="1" lang="en-US" altLang="ja-JP" sz="1400">
              <a:latin typeface="ＭＳ ゴシック" pitchFamily="49" charset="-128"/>
              <a:ea typeface="ＭＳ ゴシック" pitchFamily="49" charset="-128"/>
            </a:rPr>
            <a:t>132</a:t>
          </a:r>
          <a:r>
            <a:rPr kumimoji="1" lang="ja-JP" altLang="en-US" sz="1400">
              <a:latin typeface="ＭＳ ゴシック" pitchFamily="49" charset="-128"/>
              <a:ea typeface="ＭＳ ゴシック" pitchFamily="49" charset="-128"/>
            </a:rPr>
            <a:t>百万円減少しており、平成</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年度発行の下水道事業債の償還終了などが主な要因となっている。</a:t>
          </a:r>
        </a:p>
        <a:p>
          <a:r>
            <a:rPr kumimoji="1" lang="ja-JP" altLang="en-US" sz="1400">
              <a:latin typeface="ＭＳ ゴシック" pitchFamily="49" charset="-128"/>
              <a:ea typeface="ＭＳ ゴシック" pitchFamily="49" charset="-128"/>
            </a:rPr>
            <a:t>充当可能基金については</a:t>
          </a:r>
          <a:r>
            <a:rPr kumimoji="1" lang="en-US" altLang="ja-JP" sz="1400">
              <a:latin typeface="ＭＳ ゴシック" pitchFamily="49" charset="-128"/>
              <a:ea typeface="ＭＳ ゴシック" pitchFamily="49" charset="-128"/>
            </a:rPr>
            <a:t>201</a:t>
          </a:r>
          <a:r>
            <a:rPr kumimoji="1" lang="ja-JP" altLang="en-US" sz="1400">
              <a:latin typeface="ＭＳ ゴシック" pitchFamily="49" charset="-128"/>
              <a:ea typeface="ＭＳ ゴシック" pitchFamily="49" charset="-128"/>
            </a:rPr>
            <a:t>百万円減少しており、大型事業の実施による公共施設整備基金取崩し</a:t>
          </a:r>
          <a:r>
            <a:rPr kumimoji="1" lang="en-US" altLang="ja-JP" sz="1400">
              <a:latin typeface="ＭＳ ゴシック" pitchFamily="49" charset="-128"/>
              <a:ea typeface="ＭＳ ゴシック" pitchFamily="49" charset="-128"/>
            </a:rPr>
            <a:t>(135</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や庁舎整備基金取崩し</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などが主な要因となっている。</a:t>
          </a:r>
        </a:p>
        <a:p>
          <a:r>
            <a:rPr kumimoji="1" lang="ja-JP" altLang="en-US" sz="1400">
              <a:latin typeface="ＭＳ ゴシック" pitchFamily="49" charset="-128"/>
              <a:ea typeface="ＭＳ ゴシック" pitchFamily="49" charset="-128"/>
            </a:rPr>
            <a:t>今後も公共施設の老朽化対策などの実施により、一般会計等に係る地方債の現在高の増加と充当可能基金の減少が見込まれる。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・佐々クリーンセンター基幹的設備改良事業などの実施による公共施設整備基金の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百万円の取崩し、下水道整備のために下水道整備基金を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百万円取崩し、庁舎建設事業の実施による庁舎整備基金の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・今後は、公共施設の老朽化対策等に係る課題に直面することが見込まれている。多額の費用発生に備え、基金の適正管理に努める。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また、基金の有効活用を図るため、近年取り崩しがない基金等については統廃合や使途の変更を実施する。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・下水道整備基金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下水道整備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・体育文化振興基金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体育及び芸術文化の振興と普及</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地域福祉の向上</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福祉活動の促進・快適な生活環境の形成等</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・協働のまちづくり促進基金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町民団体と町との協働によるまちづくり促進、町民の行政参加の機会の確保と意識の醸成及び行政コストの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削減とサービスの向上</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・水資源開発基金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町の水資源の開発</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・ふるさと水と土保全対策基金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中山間地域における集落農道、用排水路、ため池などの農業用施設の整備及び森林の保全並びに農村環境等の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整備促進</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公共施設の増改築及び補修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森林の整備等</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ふるさと納税制度を活用し、まちづくりを実現するための事業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庁舎の整備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・環境整備協力費基金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環境整備協力費を活用し、教育及び子育て環境整備や福祉の向上及び健康増進、豊かな自然を守るため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の環境保全等の整備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小・中学校の整備</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・庁舎整備基金、公共施設整備基金及び下水道整備基金の取崩しが主な要因となり、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・公共施設の老朽化対策や庁舎建替事業の実施により取り崩しを行うことになるが、今後も引き続き適正な基金管理を行う。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・定期預金及び債券運用に係る利子積立により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・今後の財政需要を見込み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百万円の積立て、取崩しは実施なし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・財源不足補填のための現在の基金規模を適正に管理する。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・定期預金及び債券運用に係る利子積立により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年度臨時財政対策債償還費分として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年度臨時財政対策債償還費分として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・定期償還分として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・今後償還のピークを迎えた際に、公債費抑制のための繰上償還や財政負担の平準化のための取崩しを行うこととなるが、計画的な基金管理を行う。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13,912
13,821
32.26
10,719,022
10,245,518
382,664
4,030,054
7,427,205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前年度から増減なし、類似団体比＋</a:t>
          </a:r>
          <a:r>
            <a:rPr kumimoji="1" lang="en-US" altLang="ja-JP" sz="1100">
              <a:latin typeface="ＭＳ Ｐゴシック" panose="020B0600070205080204" pitchFamily="50" charset="-128"/>
              <a:ea typeface="ＭＳ Ｐゴシック" panose="020B0600070205080204" pitchFamily="50" charset="-128"/>
            </a:rPr>
            <a:t>0.04</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分子となる基準財政収入額については、法人税割の精算額が発生した</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前年度は特殊要因により精算額が負の値となった</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ことなどにより、前年度比＋</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百万円となっており前年度比</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％増加している。分母となる基準財政需要額についても、こども子育て費や給与改定費の新設などにより、前年度比</a:t>
          </a:r>
          <a:r>
            <a:rPr kumimoji="1" lang="en-US" altLang="ja-JP" sz="1100">
              <a:latin typeface="ＭＳ Ｐゴシック" panose="020B0600070205080204" pitchFamily="50" charset="-128"/>
              <a:ea typeface="ＭＳ Ｐゴシック" panose="020B0600070205080204" pitchFamily="50" charset="-128"/>
            </a:rPr>
            <a:t>+161</a:t>
          </a:r>
          <a:r>
            <a:rPr kumimoji="1" lang="ja-JP" altLang="en-US" sz="1100">
              <a:latin typeface="ＭＳ Ｐゴシック" panose="020B0600070205080204" pitchFamily="50" charset="-128"/>
              <a:ea typeface="ＭＳ Ｐゴシック" panose="020B0600070205080204" pitchFamily="50" charset="-128"/>
            </a:rPr>
            <a:t>百万円の前年度比</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％増加しており、単年度の財政力指数でみても前年度同値の</a:t>
          </a:r>
          <a:r>
            <a:rPr kumimoji="1" lang="en-US" altLang="ja-JP" sz="1100">
              <a:latin typeface="ＭＳ Ｐゴシック" panose="020B0600070205080204" pitchFamily="50" charset="-128"/>
              <a:ea typeface="ＭＳ Ｐゴシック" panose="020B0600070205080204" pitchFamily="50" charset="-128"/>
            </a:rPr>
            <a:t>0.47</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類似団体平均よりは高い数値となっているが減少傾向にあるため、税収増加等による確実な歳入確保に努め、財政の基盤強化を図る。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469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135996</xdr:rowOff>
    </xdr:from>
    <xdr:to>
      <xdr:col>15</xdr:col>
      <xdr:colOff>82550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368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115888</xdr:rowOff>
    </xdr:from>
    <xdr:to>
      <xdr:col>11</xdr:col>
      <xdr:colOff>31750</xdr:colOff>
      <xdr:row>42</xdr:row>
      <xdr:rowOff>135996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167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85196</xdr:rowOff>
    </xdr:from>
    <xdr:to>
      <xdr:col>11</xdr:col>
      <xdr:colOff>82550</xdr:colOff>
      <xdr:row>43</xdr:row>
      <xdr:rowOff>15346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65088</xdr:rowOff>
    </xdr:from>
    <xdr:to>
      <xdr:col>7</xdr:col>
      <xdr:colOff>31750</xdr:colOff>
      <xdr:row>42</xdr:row>
      <xdr:rowOff>166688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5415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前年度比</a:t>
          </a:r>
          <a:r>
            <a:rPr kumimoji="1" lang="en-US" altLang="ja-JP" sz="950">
              <a:latin typeface="ＭＳ Ｐゴシック" panose="020B0600070205080204" pitchFamily="50" charset="-128"/>
              <a:ea typeface="ＭＳ Ｐゴシック" panose="020B0600070205080204" pitchFamily="50" charset="-128"/>
            </a:rPr>
            <a:t>+0.5</a:t>
          </a:r>
          <a:r>
            <a:rPr kumimoji="1" lang="ja-JP" altLang="en-US" sz="950">
              <a:latin typeface="ＭＳ Ｐゴシック" panose="020B0600070205080204" pitchFamily="50" charset="-128"/>
              <a:ea typeface="ＭＳ Ｐゴシック" panose="020B0600070205080204" pitchFamily="50" charset="-128"/>
            </a:rPr>
            <a:t>ポイント、類似団体比＋</a:t>
          </a:r>
          <a:r>
            <a:rPr kumimoji="1" lang="en-US" altLang="ja-JP" sz="950">
              <a:latin typeface="ＭＳ Ｐゴシック" panose="020B0600070205080204" pitchFamily="50" charset="-128"/>
              <a:ea typeface="ＭＳ Ｐゴシック" panose="020B0600070205080204" pitchFamily="50" charset="-128"/>
            </a:rPr>
            <a:t>2.3</a:t>
          </a:r>
          <a:r>
            <a:rPr kumimoji="1" lang="ja-JP" altLang="en-US" sz="950">
              <a:latin typeface="ＭＳ Ｐゴシック" panose="020B0600070205080204" pitchFamily="50" charset="-128"/>
              <a:ea typeface="ＭＳ Ｐゴシック" panose="020B0600070205080204" pitchFamily="50" charset="-128"/>
            </a:rPr>
            <a:t>ポイントとなっている。</a:t>
          </a:r>
        </a:p>
        <a:p>
          <a:r>
            <a:rPr kumimoji="1" lang="ja-JP" altLang="en-US" sz="950">
              <a:latin typeface="ＭＳ Ｐゴシック" panose="020B0600070205080204" pitchFamily="50" charset="-128"/>
              <a:ea typeface="ＭＳ Ｐゴシック" panose="020B0600070205080204" pitchFamily="50" charset="-128"/>
            </a:rPr>
            <a:t>分母である歳入経常一般財源は増加（</a:t>
          </a:r>
          <a:r>
            <a:rPr kumimoji="1" lang="en-US" altLang="ja-JP" sz="950">
              <a:latin typeface="ＭＳ Ｐゴシック" panose="020B0600070205080204" pitchFamily="50" charset="-128"/>
              <a:ea typeface="ＭＳ Ｐゴシック" panose="020B0600070205080204" pitchFamily="50" charset="-128"/>
            </a:rPr>
            <a:t>+137</a:t>
          </a:r>
          <a:r>
            <a:rPr kumimoji="1" lang="ja-JP" altLang="en-US" sz="950">
              <a:latin typeface="ＭＳ Ｐゴシック" panose="020B0600070205080204" pitchFamily="50" charset="-128"/>
              <a:ea typeface="ＭＳ Ｐゴシック" panose="020B0600070205080204" pitchFamily="50" charset="-128"/>
            </a:rPr>
            <a:t>百万円）したものの、分子である歳出経常一般財源も増加（</a:t>
          </a:r>
          <a:r>
            <a:rPr kumimoji="1" lang="en-US" altLang="ja-JP" sz="950">
              <a:latin typeface="ＭＳ Ｐゴシック" panose="020B0600070205080204" pitchFamily="50" charset="-128"/>
              <a:ea typeface="ＭＳ Ｐゴシック" panose="020B0600070205080204" pitchFamily="50" charset="-128"/>
            </a:rPr>
            <a:t>+145</a:t>
          </a:r>
          <a:r>
            <a:rPr kumimoji="1" lang="ja-JP" altLang="en-US" sz="950">
              <a:latin typeface="ＭＳ Ｐゴシック" panose="020B0600070205080204" pitchFamily="50" charset="-128"/>
              <a:ea typeface="ＭＳ Ｐゴシック" panose="020B0600070205080204" pitchFamily="50" charset="-128"/>
            </a:rPr>
            <a:t>百万円）したことで、前年度より</a:t>
          </a:r>
          <a:r>
            <a:rPr kumimoji="1" lang="en-US" altLang="ja-JP" sz="950">
              <a:latin typeface="ＭＳ Ｐゴシック" panose="020B0600070205080204" pitchFamily="50" charset="-128"/>
              <a:ea typeface="ＭＳ Ｐゴシック" panose="020B0600070205080204" pitchFamily="50" charset="-128"/>
            </a:rPr>
            <a:t>0.5</a:t>
          </a:r>
          <a:r>
            <a:rPr kumimoji="1" lang="ja-JP" altLang="en-US" sz="950">
              <a:latin typeface="ＭＳ Ｐゴシック" panose="020B0600070205080204" pitchFamily="50" charset="-128"/>
              <a:ea typeface="ＭＳ Ｐゴシック" panose="020B0600070205080204" pitchFamily="50" charset="-128"/>
            </a:rPr>
            <a:t>ポイント増加の</a:t>
          </a:r>
          <a:r>
            <a:rPr kumimoji="1" lang="en-US" altLang="ja-JP" sz="950">
              <a:latin typeface="ＭＳ Ｐゴシック" panose="020B0600070205080204" pitchFamily="50" charset="-128"/>
              <a:ea typeface="ＭＳ Ｐゴシック" panose="020B0600070205080204" pitchFamily="50" charset="-128"/>
            </a:rPr>
            <a:t>91.5</a:t>
          </a:r>
          <a:r>
            <a:rPr kumimoji="1" lang="ja-JP" altLang="en-US" sz="950">
              <a:latin typeface="ＭＳ Ｐゴシック" panose="020B0600070205080204" pitchFamily="50" charset="-128"/>
              <a:ea typeface="ＭＳ Ｐゴシック" panose="020B0600070205080204" pitchFamily="50" charset="-128"/>
            </a:rPr>
            <a:t>％となった。</a:t>
          </a:r>
        </a:p>
        <a:p>
          <a:r>
            <a:rPr kumimoji="1" lang="ja-JP" altLang="en-US" sz="950">
              <a:latin typeface="ＭＳ Ｐゴシック" panose="020B0600070205080204" pitchFamily="50" charset="-128"/>
              <a:ea typeface="ＭＳ Ｐゴシック" panose="020B0600070205080204" pitchFamily="50" charset="-128"/>
            </a:rPr>
            <a:t>令和</a:t>
          </a:r>
          <a:r>
            <a:rPr kumimoji="1" lang="en-US" altLang="ja-JP" sz="950">
              <a:latin typeface="ＭＳ Ｐゴシック" panose="020B0600070205080204" pitchFamily="50" charset="-128"/>
              <a:ea typeface="ＭＳ Ｐゴシック" panose="020B0600070205080204" pitchFamily="50" charset="-128"/>
            </a:rPr>
            <a:t>2</a:t>
          </a:r>
          <a:r>
            <a:rPr kumimoji="1" lang="ja-JP" altLang="en-US" sz="950">
              <a:latin typeface="ＭＳ Ｐゴシック" panose="020B0600070205080204" pitchFamily="50" charset="-128"/>
              <a:ea typeface="ＭＳ Ｐゴシック" panose="020B0600070205080204" pitchFamily="50" charset="-128"/>
            </a:rPr>
            <a:t>年度及び令和</a:t>
          </a:r>
          <a:r>
            <a:rPr kumimoji="1" lang="en-US" altLang="ja-JP" sz="950">
              <a:latin typeface="ＭＳ Ｐゴシック" panose="020B0600070205080204" pitchFamily="50" charset="-128"/>
              <a:ea typeface="ＭＳ Ｐゴシック" panose="020B0600070205080204" pitchFamily="50" charset="-128"/>
            </a:rPr>
            <a:t>3</a:t>
          </a:r>
          <a:r>
            <a:rPr kumimoji="1" lang="ja-JP" altLang="en-US" sz="950">
              <a:latin typeface="ＭＳ Ｐゴシック" panose="020B0600070205080204" pitchFamily="50" charset="-128"/>
              <a:ea typeface="ＭＳ Ｐゴシック" panose="020B0600070205080204" pitchFamily="50" charset="-128"/>
            </a:rPr>
            <a:t>年度については特殊要因（令和元年度の町税法人税の増収に伴う基準財政収入法人税割の精算）による歳入経常一般財源の大幅な増減により比率の推移も大きかった。今後については人件費や公債費などの増加により経常経費が増加していくことが見込まれるが、適正な定員管理や事業の取捨選択などにより経費削減に努める。</a:t>
          </a:r>
        </a:p>
        <a:p>
          <a:r>
            <a:rPr kumimoji="1" lang="ja-JP" altLang="en-US" sz="950">
              <a:latin typeface="ＭＳ Ｐゴシック" panose="020B0600070205080204" pitchFamily="50" charset="-128"/>
              <a:ea typeface="ＭＳ Ｐゴシック" panose="020B0600070205080204" pitchFamily="50" charset="-128"/>
            </a:rPr>
            <a:t>〇歳入経常一般財源（＋</a:t>
          </a:r>
          <a:r>
            <a:rPr kumimoji="1" lang="en-US" altLang="ja-JP" sz="950">
              <a:latin typeface="ＭＳ Ｐゴシック" panose="020B0600070205080204" pitchFamily="50" charset="-128"/>
              <a:ea typeface="ＭＳ Ｐゴシック" panose="020B0600070205080204" pitchFamily="50" charset="-128"/>
            </a:rPr>
            <a:t>137</a:t>
          </a:r>
          <a:r>
            <a:rPr kumimoji="1" lang="ja-JP" altLang="en-US" sz="950">
              <a:latin typeface="ＭＳ Ｐゴシック" panose="020B0600070205080204" pitchFamily="50" charset="-128"/>
              <a:ea typeface="ＭＳ Ｐゴシック" panose="020B0600070205080204" pitchFamily="50" charset="-128"/>
            </a:rPr>
            <a:t>百万円）　地方交付税＋</a:t>
          </a:r>
          <a:r>
            <a:rPr kumimoji="1" lang="en-US" altLang="ja-JP" sz="950">
              <a:latin typeface="ＭＳ Ｐゴシック" panose="020B0600070205080204" pitchFamily="50" charset="-128"/>
              <a:ea typeface="ＭＳ Ｐゴシック" panose="020B0600070205080204" pitchFamily="50" charset="-128"/>
            </a:rPr>
            <a:t>73</a:t>
          </a:r>
          <a:r>
            <a:rPr kumimoji="1" lang="ja-JP" altLang="en-US" sz="950">
              <a:latin typeface="ＭＳ Ｐゴシック" panose="020B0600070205080204" pitchFamily="50" charset="-128"/>
              <a:ea typeface="ＭＳ Ｐゴシック" panose="020B0600070205080204" pitchFamily="50" charset="-128"/>
            </a:rPr>
            <a:t>百万円、地方特例交付金＋</a:t>
          </a:r>
          <a:r>
            <a:rPr kumimoji="1" lang="en-US" altLang="ja-JP" sz="950">
              <a:latin typeface="ＭＳ Ｐゴシック" panose="020B0600070205080204" pitchFamily="50" charset="-128"/>
              <a:ea typeface="ＭＳ Ｐゴシック" panose="020B0600070205080204" pitchFamily="50" charset="-128"/>
            </a:rPr>
            <a:t>61</a:t>
          </a:r>
          <a:r>
            <a:rPr kumimoji="1" lang="ja-JP" altLang="en-US" sz="950">
              <a:latin typeface="ＭＳ Ｐゴシック" panose="020B0600070205080204" pitchFamily="50" charset="-128"/>
              <a:ea typeface="ＭＳ Ｐゴシック" panose="020B0600070205080204" pitchFamily="50" charset="-128"/>
            </a:rPr>
            <a:t>百万円など</a:t>
          </a:r>
        </a:p>
        <a:p>
          <a:r>
            <a:rPr kumimoji="1" lang="ja-JP" altLang="en-US" sz="950">
              <a:latin typeface="ＭＳ Ｐゴシック" panose="020B0600070205080204" pitchFamily="50" charset="-128"/>
              <a:ea typeface="ＭＳ Ｐゴシック" panose="020B0600070205080204" pitchFamily="50" charset="-128"/>
            </a:rPr>
            <a:t>〇歳出経常一般財源（＋</a:t>
          </a:r>
          <a:r>
            <a:rPr kumimoji="1" lang="en-US" altLang="ja-JP" sz="950">
              <a:latin typeface="ＭＳ Ｐゴシック" panose="020B0600070205080204" pitchFamily="50" charset="-128"/>
              <a:ea typeface="ＭＳ Ｐゴシック" panose="020B0600070205080204" pitchFamily="50" charset="-128"/>
            </a:rPr>
            <a:t>145</a:t>
          </a:r>
          <a:r>
            <a:rPr kumimoji="1" lang="ja-JP" altLang="en-US" sz="950">
              <a:latin typeface="ＭＳ Ｐゴシック" panose="020B0600070205080204" pitchFamily="50" charset="-128"/>
              <a:ea typeface="ＭＳ Ｐゴシック" panose="020B0600070205080204" pitchFamily="50" charset="-128"/>
            </a:rPr>
            <a:t>百万円）　人件費＋</a:t>
          </a:r>
          <a:r>
            <a:rPr kumimoji="1" lang="en-US" altLang="ja-JP" sz="950">
              <a:latin typeface="ＭＳ Ｐゴシック" panose="020B0600070205080204" pitchFamily="50" charset="-128"/>
              <a:ea typeface="ＭＳ Ｐゴシック" panose="020B0600070205080204" pitchFamily="50" charset="-128"/>
            </a:rPr>
            <a:t>60</a:t>
          </a:r>
          <a:r>
            <a:rPr kumimoji="1" lang="ja-JP" altLang="en-US" sz="950">
              <a:latin typeface="ＭＳ Ｐゴシック" panose="020B0600070205080204" pitchFamily="50" charset="-128"/>
              <a:ea typeface="ＭＳ Ｐゴシック" panose="020B0600070205080204" pitchFamily="50" charset="-128"/>
            </a:rPr>
            <a:t>百万円、物件費＋</a:t>
          </a:r>
          <a:r>
            <a:rPr kumimoji="1" lang="en-US" altLang="ja-JP" sz="950">
              <a:latin typeface="ＭＳ Ｐゴシック" panose="020B0600070205080204" pitchFamily="50" charset="-128"/>
              <a:ea typeface="ＭＳ Ｐゴシック" panose="020B0600070205080204" pitchFamily="50" charset="-128"/>
            </a:rPr>
            <a:t>60</a:t>
          </a:r>
          <a:r>
            <a:rPr kumimoji="1" lang="ja-JP" altLang="en-US" sz="950">
              <a:latin typeface="ＭＳ Ｐゴシック" panose="020B0600070205080204" pitchFamily="50" charset="-128"/>
              <a:ea typeface="ＭＳ Ｐゴシック" panose="020B0600070205080204" pitchFamily="50" charset="-128"/>
            </a:rPr>
            <a:t>百万円、扶助費＋</a:t>
          </a:r>
          <a:r>
            <a:rPr kumimoji="1" lang="en-US" altLang="ja-JP" sz="950">
              <a:latin typeface="ＭＳ Ｐゴシック" panose="020B0600070205080204" pitchFamily="50" charset="-128"/>
              <a:ea typeface="ＭＳ Ｐゴシック" panose="020B0600070205080204" pitchFamily="50" charset="-128"/>
            </a:rPr>
            <a:t>17</a:t>
          </a:r>
          <a:r>
            <a:rPr kumimoji="1" lang="ja-JP" altLang="en-US" sz="950">
              <a:latin typeface="ＭＳ Ｐゴシック" panose="020B0600070205080204" pitchFamily="50" charset="-128"/>
              <a:ea typeface="ＭＳ Ｐゴシック" panose="020B0600070205080204" pitchFamily="50" charset="-128"/>
            </a:rPr>
            <a:t>百万円、繰出金＋</a:t>
          </a:r>
          <a:r>
            <a:rPr kumimoji="1" lang="en-US" altLang="ja-JP" sz="950">
              <a:latin typeface="ＭＳ Ｐゴシック" panose="020B0600070205080204" pitchFamily="50" charset="-128"/>
              <a:ea typeface="ＭＳ Ｐゴシック" panose="020B0600070205080204" pitchFamily="50" charset="-128"/>
            </a:rPr>
            <a:t>37</a:t>
          </a:r>
          <a:r>
            <a:rPr kumimoji="1" lang="ja-JP" altLang="en-US" sz="950">
              <a:latin typeface="ＭＳ Ｐゴシック" panose="020B0600070205080204" pitchFamily="50" charset="-128"/>
              <a:ea typeface="ＭＳ Ｐゴシック" panose="020B0600070205080204" pitchFamily="50" charset="-128"/>
            </a:rPr>
            <a:t>百万円</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9797</xdr:rowOff>
    </xdr:from>
    <xdr:to>
      <xdr:col>23</xdr:col>
      <xdr:colOff>133350</xdr:colOff>
      <xdr:row>65</xdr:row>
      <xdr:rowOff>164374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9953897"/>
          <a:ext cx="0" cy="1354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136451</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2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164374</xdr:rowOff>
    </xdr:from>
    <xdr:to>
      <xdr:col>24</xdr:col>
      <xdr:colOff>12700</xdr:colOff>
      <xdr:row>65</xdr:row>
      <xdr:rowOff>164374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3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96174</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9797</xdr:rowOff>
    </xdr:from>
    <xdr:to>
      <xdr:col>24</xdr:col>
      <xdr:colOff>12700</xdr:colOff>
      <xdr:row>58</xdr:row>
      <xdr:rowOff>9797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29028</xdr:rowOff>
    </xdr:from>
    <xdr:to>
      <xdr:col>23</xdr:col>
      <xdr:colOff>133350</xdr:colOff>
      <xdr:row>64</xdr:row>
      <xdr:rowOff>46265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114800" y="1100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1451</xdr:rowOff>
    </xdr:from>
    <xdr:to>
      <xdr:col>19</xdr:col>
      <xdr:colOff>133350</xdr:colOff>
      <xdr:row>64</xdr:row>
      <xdr:rowOff>29028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097425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3084</xdr:rowOff>
    </xdr:from>
    <xdr:to>
      <xdr:col>15</xdr:col>
      <xdr:colOff>82550</xdr:colOff>
      <xdr:row>64</xdr:row>
      <xdr:rowOff>1451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0632984"/>
          <a:ext cx="889000" cy="34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29028</xdr:rowOff>
    </xdr:from>
    <xdr:to>
      <xdr:col>15</xdr:col>
      <xdr:colOff>133350</xdr:colOff>
      <xdr:row>63</xdr:row>
      <xdr:rowOff>130628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83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140805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59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3084</xdr:rowOff>
    </xdr:from>
    <xdr:to>
      <xdr:col>11</xdr:col>
      <xdr:colOff>31750</xdr:colOff>
      <xdr:row>66</xdr:row>
      <xdr:rowOff>151493</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flipV="1">
          <a:off x="1447800" y="10632984"/>
          <a:ext cx="889000" cy="83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101419</xdr:rowOff>
    </xdr:from>
    <xdr:to>
      <xdr:col>7</xdr:col>
      <xdr:colOff>31750</xdr:colOff>
      <xdr:row>64</xdr:row>
      <xdr:rowOff>31569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41746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166915</xdr:rowOff>
    </xdr:from>
    <xdr:to>
      <xdr:col>23</xdr:col>
      <xdr:colOff>184150</xdr:colOff>
      <xdr:row>64</xdr:row>
      <xdr:rowOff>97065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138992</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94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149678</xdr:rowOff>
    </xdr:from>
    <xdr:to>
      <xdr:col>19</xdr:col>
      <xdr:colOff>184150</xdr:colOff>
      <xdr:row>64</xdr:row>
      <xdr:rowOff>79828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64605</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03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122101</xdr:rowOff>
    </xdr:from>
    <xdr:to>
      <xdr:col>15</xdr:col>
      <xdr:colOff>133350</xdr:colOff>
      <xdr:row>64</xdr:row>
      <xdr:rowOff>52251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37028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123734</xdr:rowOff>
    </xdr:from>
    <xdr:to>
      <xdr:col>11</xdr:col>
      <xdr:colOff>82550</xdr:colOff>
      <xdr:row>62</xdr:row>
      <xdr:rowOff>53884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64061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100693</xdr:rowOff>
    </xdr:from>
    <xdr:to>
      <xdr:col>7</xdr:col>
      <xdr:colOff>31750</xdr:colOff>
      <xdr:row>67</xdr:row>
      <xdr:rowOff>30843</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4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15620</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50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13,697</a:t>
          </a:r>
          <a:r>
            <a:rPr kumimoji="1" lang="ja-JP" altLang="en-US" sz="1050">
              <a:latin typeface="ＭＳ Ｐゴシック" panose="020B0600070205080204" pitchFamily="50" charset="-128"/>
              <a:ea typeface="ＭＳ Ｐゴシック" panose="020B0600070205080204" pitchFamily="50" charset="-128"/>
            </a:rPr>
            <a:t>円、類似団体比△</a:t>
          </a:r>
          <a:r>
            <a:rPr kumimoji="1" lang="en-US" altLang="ja-JP" sz="1050">
              <a:latin typeface="ＭＳ Ｐゴシック" panose="020B0600070205080204" pitchFamily="50" charset="-128"/>
              <a:ea typeface="ＭＳ Ｐゴシック" panose="020B0600070205080204" pitchFamily="50" charset="-128"/>
            </a:rPr>
            <a:t>73,497</a:t>
          </a:r>
          <a:r>
            <a:rPr kumimoji="1" lang="ja-JP" altLang="en-US" sz="1050">
              <a:latin typeface="ＭＳ Ｐゴシック" panose="020B0600070205080204" pitchFamily="50" charset="-128"/>
              <a:ea typeface="ＭＳ Ｐゴシック" panose="020B0600070205080204" pitchFamily="50" charset="-128"/>
            </a:rPr>
            <a:t>円となっている。</a:t>
          </a:r>
        </a:p>
        <a:p>
          <a:r>
            <a:rPr kumimoji="1" lang="ja-JP" altLang="en-US" sz="1050">
              <a:latin typeface="ＭＳ Ｐゴシック" panose="020B0600070205080204" pitchFamily="50" charset="-128"/>
              <a:ea typeface="ＭＳ Ｐゴシック" panose="020B0600070205080204" pitchFamily="50" charset="-128"/>
            </a:rPr>
            <a:t>人件費については、前年度比＋</a:t>
          </a:r>
          <a:r>
            <a:rPr kumimoji="1" lang="en-US" altLang="ja-JP" sz="1050">
              <a:latin typeface="ＭＳ Ｐゴシック" panose="020B0600070205080204" pitchFamily="50" charset="-128"/>
              <a:ea typeface="ＭＳ Ｐゴシック" panose="020B0600070205080204" pitchFamily="50" charset="-128"/>
            </a:rPr>
            <a:t>85</a:t>
          </a:r>
          <a:r>
            <a:rPr kumimoji="1" lang="ja-JP" altLang="en-US" sz="1050">
              <a:latin typeface="ＭＳ Ｐゴシック" panose="020B0600070205080204" pitchFamily="50" charset="-128"/>
              <a:ea typeface="ＭＳ Ｐゴシック" panose="020B0600070205080204" pitchFamily="50" charset="-128"/>
            </a:rPr>
            <a:t>百万円となっており、人事院勧告による一般職、会計年度任用職員のなど給料・報酬の増加、会計年度任用職員の勤勉手当創設などが増加の要因である。</a:t>
          </a:r>
        </a:p>
        <a:p>
          <a:r>
            <a:rPr kumimoji="1" lang="ja-JP" altLang="en-US" sz="1050">
              <a:latin typeface="ＭＳ Ｐゴシック" panose="020B0600070205080204" pitchFamily="50" charset="-128"/>
              <a:ea typeface="ＭＳ Ｐゴシック" panose="020B0600070205080204" pitchFamily="50" charset="-128"/>
            </a:rPr>
            <a:t>物件費についても、前年度比＋</a:t>
          </a:r>
          <a:r>
            <a:rPr kumimoji="1" lang="en-US" altLang="ja-JP" sz="1050">
              <a:latin typeface="ＭＳ Ｐゴシック" panose="020B0600070205080204" pitchFamily="50" charset="-128"/>
              <a:ea typeface="ＭＳ Ｐゴシック" panose="020B0600070205080204" pitchFamily="50" charset="-128"/>
            </a:rPr>
            <a:t>92</a:t>
          </a:r>
          <a:r>
            <a:rPr kumimoji="1" lang="ja-JP" altLang="en-US" sz="1050">
              <a:latin typeface="ＭＳ Ｐゴシック" panose="020B0600070205080204" pitchFamily="50" charset="-128"/>
              <a:ea typeface="ＭＳ Ｐゴシック" panose="020B0600070205080204" pitchFamily="50" charset="-128"/>
            </a:rPr>
            <a:t>百万円となっており、公文書管理システム再構築業務委託料や予防接種業務委託料、電子計算システムの更改によるリース料などの増加が主な要因となっている。</a:t>
          </a:r>
        </a:p>
        <a:p>
          <a:r>
            <a:rPr kumimoji="1" lang="ja-JP" altLang="en-US" sz="1050">
              <a:latin typeface="ＭＳ Ｐゴシック" panose="020B0600070205080204" pitchFamily="50" charset="-128"/>
              <a:ea typeface="ＭＳ Ｐゴシック" panose="020B0600070205080204" pitchFamily="50" charset="-128"/>
            </a:rPr>
            <a:t>類似団体内平均値についても前年度比＋</a:t>
          </a:r>
          <a:r>
            <a:rPr kumimoji="1" lang="en-US" altLang="ja-JP" sz="1050">
              <a:latin typeface="ＭＳ Ｐゴシック" panose="020B0600070205080204" pitchFamily="50" charset="-128"/>
              <a:ea typeface="ＭＳ Ｐゴシック" panose="020B0600070205080204" pitchFamily="50" charset="-128"/>
            </a:rPr>
            <a:t>18,220</a:t>
          </a:r>
          <a:r>
            <a:rPr kumimoji="1" lang="ja-JP" altLang="en-US" sz="1050">
              <a:latin typeface="ＭＳ Ｐゴシック" panose="020B0600070205080204" pitchFamily="50" charset="-128"/>
              <a:ea typeface="ＭＳ Ｐゴシック" panose="020B0600070205080204" pitchFamily="50" charset="-128"/>
            </a:rPr>
            <a:t>円と増加しており、類似団体との比較では低い水準を維持できているものの、今後も人事院勧告の影響や物価高騰などによる財政負担が想定されるため、業務効率化に努め、経常的な支出の抑制に努める。</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39878</xdr:rowOff>
    </xdr:from>
    <xdr:to>
      <xdr:col>23</xdr:col>
      <xdr:colOff>133350</xdr:colOff>
      <xdr:row>82</xdr:row>
      <xdr:rowOff>67421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98778"/>
          <a:ext cx="838200" cy="2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37618</xdr:rowOff>
    </xdr:from>
    <xdr:to>
      <xdr:col>19</xdr:col>
      <xdr:colOff>133350</xdr:colOff>
      <xdr:row>82</xdr:row>
      <xdr:rowOff>39878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96518"/>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19865</xdr:rowOff>
    </xdr:from>
    <xdr:to>
      <xdr:col>15</xdr:col>
      <xdr:colOff>82550</xdr:colOff>
      <xdr:row>82</xdr:row>
      <xdr:rowOff>37618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78765"/>
          <a:ext cx="889000" cy="1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19865</xdr:rowOff>
    </xdr:from>
    <xdr:to>
      <xdr:col>11</xdr:col>
      <xdr:colOff>31750</xdr:colOff>
      <xdr:row>82</xdr:row>
      <xdr:rowOff>31801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4078765"/>
          <a:ext cx="889000" cy="1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16621</xdr:rowOff>
    </xdr:from>
    <xdr:to>
      <xdr:col>23</xdr:col>
      <xdr:colOff>184150</xdr:colOff>
      <xdr:row>82</xdr:row>
      <xdr:rowOff>118221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7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109348</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9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160528</xdr:rowOff>
    </xdr:from>
    <xdr:to>
      <xdr:col>19</xdr:col>
      <xdr:colOff>184150</xdr:colOff>
      <xdr:row>82</xdr:row>
      <xdr:rowOff>90678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04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100855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81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158268</xdr:rowOff>
    </xdr:from>
    <xdr:to>
      <xdr:col>15</xdr:col>
      <xdr:colOff>133350</xdr:colOff>
      <xdr:row>82</xdr:row>
      <xdr:rowOff>88418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4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98595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1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140515</xdr:rowOff>
    </xdr:from>
    <xdr:to>
      <xdr:col>11</xdr:col>
      <xdr:colOff>82550</xdr:colOff>
      <xdr:row>82</xdr:row>
      <xdr:rowOff>70665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80842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9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152451</xdr:rowOff>
    </xdr:from>
    <xdr:to>
      <xdr:col>7</xdr:col>
      <xdr:colOff>31750</xdr:colOff>
      <xdr:row>82</xdr:row>
      <xdr:rowOff>82601</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03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92778</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採用・退職等の影響により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ポイント増加したものの、経験年数階層の変動により</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ポイント減少、職種変動の影響により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ポイント減少したことにより指数が下がっている。今後も適正な給与水準の維持に努める。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88</xdr:row>
      <xdr:rowOff>13405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913328"/>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88</xdr:row>
      <xdr:rowOff>13405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607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144639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9669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117828</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9669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134055</xdr:rowOff>
    </xdr:from>
    <xdr:to>
      <xdr:col>77</xdr:col>
      <xdr:colOff>95250</xdr:colOff>
      <xdr:row>88</xdr:row>
      <xdr:rowOff>64205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48982</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3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0.03</a:t>
          </a:r>
          <a:r>
            <a:rPr kumimoji="1" lang="ja-JP" altLang="en-US" sz="1100">
              <a:latin typeface="ＭＳ Ｐゴシック" panose="020B0600070205080204" pitchFamily="50" charset="-128"/>
              <a:ea typeface="ＭＳ Ｐゴシック" panose="020B0600070205080204" pitchFamily="50" charset="-128"/>
            </a:rPr>
            <a:t>人、類似団体比△</a:t>
          </a:r>
          <a:r>
            <a:rPr kumimoji="1" lang="en-US" altLang="ja-JP" sz="1100">
              <a:latin typeface="ＭＳ Ｐゴシック" panose="020B0600070205080204" pitchFamily="50" charset="-128"/>
              <a:ea typeface="ＭＳ Ｐゴシック" panose="020B0600070205080204" pitchFamily="50" charset="-128"/>
            </a:rPr>
            <a:t>4.56</a:t>
          </a:r>
          <a:r>
            <a:rPr kumimoji="1" lang="ja-JP" altLang="en-US" sz="1100">
              <a:latin typeface="ＭＳ Ｐゴシック" panose="020B0600070205080204" pitchFamily="50" charset="-128"/>
              <a:ea typeface="ＭＳ Ｐゴシック" panose="020B0600070205080204" pitchFamily="50" charset="-128"/>
            </a:rPr>
            <a:t>人となっている。</a:t>
          </a:r>
        </a:p>
        <a:p>
          <a:r>
            <a:rPr kumimoji="1" lang="ja-JP" altLang="en-US" sz="1100">
              <a:latin typeface="ＭＳ Ｐゴシック" panose="020B0600070205080204" pitchFamily="50" charset="-128"/>
              <a:ea typeface="ＭＳ Ｐゴシック" panose="020B0600070205080204" pitchFamily="50" charset="-128"/>
            </a:rPr>
            <a:t>定年前退職の増加などにより職員数の増加につながらず、類似団体の中でも低い数値となっている。今後も必要な職員の増員や適正配置等適切な定員管理に努める。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98272</xdr:rowOff>
    </xdr:from>
    <xdr:to>
      <xdr:col>81</xdr:col>
      <xdr:colOff>44450</xdr:colOff>
      <xdr:row>60</xdr:row>
      <xdr:rowOff>99720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85272"/>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98272</xdr:rowOff>
    </xdr:from>
    <xdr:to>
      <xdr:col>77</xdr:col>
      <xdr:colOff>44450</xdr:colOff>
      <xdr:row>60</xdr:row>
      <xdr:rowOff>105994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385272"/>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79934</xdr:rowOff>
    </xdr:from>
    <xdr:to>
      <xdr:col>72</xdr:col>
      <xdr:colOff>203200</xdr:colOff>
      <xdr:row>60</xdr:row>
      <xdr:rowOff>105994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6693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78486</xdr:rowOff>
    </xdr:from>
    <xdr:to>
      <xdr:col>68</xdr:col>
      <xdr:colOff>152400</xdr:colOff>
      <xdr:row>60</xdr:row>
      <xdr:rowOff>79934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6548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48920</xdr:rowOff>
    </xdr:from>
    <xdr:to>
      <xdr:col>81</xdr:col>
      <xdr:colOff>95250</xdr:colOff>
      <xdr:row>60</xdr:row>
      <xdr:rowOff>150520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141647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5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47472</xdr:rowOff>
    </xdr:from>
    <xdr:to>
      <xdr:col>77</xdr:col>
      <xdr:colOff>95250</xdr:colOff>
      <xdr:row>60</xdr:row>
      <xdr:rowOff>149072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3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159249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0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55194</xdr:rowOff>
    </xdr:from>
    <xdr:to>
      <xdr:col>73</xdr:col>
      <xdr:colOff>44450</xdr:colOff>
      <xdr:row>60</xdr:row>
      <xdr:rowOff>156794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166971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29134</xdr:rowOff>
    </xdr:from>
    <xdr:to>
      <xdr:col>68</xdr:col>
      <xdr:colOff>203200</xdr:colOff>
      <xdr:row>60</xdr:row>
      <xdr:rowOff>130734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140911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27686</xdr:rowOff>
    </xdr:from>
    <xdr:to>
      <xdr:col>64</xdr:col>
      <xdr:colOff>152400</xdr:colOff>
      <xdr:row>60</xdr:row>
      <xdr:rowOff>129286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139463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ポイント、類似団体比＋</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ポイントとなっている。</a:t>
          </a:r>
        </a:p>
        <a:p>
          <a:r>
            <a:rPr kumimoji="1" lang="ja-JP" altLang="en-US" sz="1050">
              <a:latin typeface="ＭＳ Ｐゴシック" panose="020B0600070205080204" pitchFamily="50" charset="-128"/>
              <a:ea typeface="ＭＳ Ｐゴシック" panose="020B0600070205080204" pitchFamily="50" charset="-128"/>
            </a:rPr>
            <a:t>単年度比率でも</a:t>
          </a:r>
          <a:r>
            <a:rPr kumimoji="1" lang="en-US" altLang="ja-JP" sz="1050">
              <a:latin typeface="ＭＳ Ｐゴシック" panose="020B0600070205080204" pitchFamily="50" charset="-128"/>
              <a:ea typeface="ＭＳ Ｐゴシック" panose="020B0600070205080204" pitchFamily="50" charset="-128"/>
            </a:rPr>
            <a:t>7.6%</a:t>
          </a:r>
          <a:r>
            <a:rPr kumimoji="1" lang="ja-JP" altLang="en-US" sz="1050">
              <a:latin typeface="ＭＳ Ｐゴシック" panose="020B0600070205080204" pitchFamily="50" charset="-128"/>
              <a:ea typeface="ＭＳ Ｐゴシック" panose="020B0600070205080204" pitchFamily="50" charset="-128"/>
            </a:rPr>
            <a:t>と前年度比△</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ポイントとなっている。</a:t>
          </a:r>
        </a:p>
        <a:p>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年度発行の臨時財政対策債や平成</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年度発行の緊急防災・減災事業債などの償還が終了し、一般会計の元利償還金が前年度比△</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百万円となったことや、令和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年度に措置された臨時財政対策債償還基金費により特定財源が前年度比＋</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百万円となったこと、下水道事業会計の元利償還金の減により準元利償還金が前年度比△</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百万円などが主な要因である。</a:t>
          </a:r>
        </a:p>
        <a:p>
          <a:r>
            <a:rPr kumimoji="1" lang="ja-JP" altLang="en-US" sz="1050">
              <a:latin typeface="ＭＳ Ｐゴシック" panose="020B0600070205080204" pitchFamily="50" charset="-128"/>
              <a:ea typeface="ＭＳ Ｐゴシック" panose="020B0600070205080204" pitchFamily="50" charset="-128"/>
            </a:rPr>
            <a:t>今後、公共施設の老朽化対策や庁舎建て替えのための起債額増が見込まれるため、交付税措置の有利な起債区分の選択、適切な借入条件や償還方法の検討を行い、財政健全化に努める。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81026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7186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81026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911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71374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71374</xdr:rowOff>
    </xdr:from>
    <xdr:to>
      <xdr:col>68</xdr:col>
      <xdr:colOff>152400</xdr:colOff>
      <xdr:row>41</xdr:row>
      <xdr:rowOff>71374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00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135145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地方債現在高等の将来負担額よりも基金等の充当可能財源が多いため、比率はマイナスの値（△</a:t>
          </a:r>
          <a:r>
            <a:rPr kumimoji="1" lang="en-US" altLang="ja-JP" sz="950">
              <a:latin typeface="ＭＳ Ｐゴシック" panose="020B0600070205080204" pitchFamily="50" charset="-128"/>
              <a:ea typeface="ＭＳ Ｐゴシック" panose="020B0600070205080204" pitchFamily="50" charset="-128"/>
            </a:rPr>
            <a:t>30.5%</a:t>
          </a:r>
          <a:r>
            <a:rPr kumimoji="1" lang="ja-JP" altLang="en-US" sz="950">
              <a:latin typeface="ＭＳ Ｐゴシック" panose="020B0600070205080204" pitchFamily="50" charset="-128"/>
              <a:ea typeface="ＭＳ Ｐゴシック" panose="020B0600070205080204" pitchFamily="50" charset="-128"/>
            </a:rPr>
            <a:t>）となっており、前年度比は＋</a:t>
          </a:r>
          <a:r>
            <a:rPr kumimoji="1" lang="en-US" altLang="ja-JP" sz="950">
              <a:latin typeface="ＭＳ Ｐゴシック" panose="020B0600070205080204" pitchFamily="50" charset="-128"/>
              <a:ea typeface="ＭＳ Ｐゴシック" panose="020B0600070205080204" pitchFamily="50" charset="-128"/>
            </a:rPr>
            <a:t>52.5</a:t>
          </a:r>
          <a:r>
            <a:rPr kumimoji="1" lang="ja-JP" altLang="en-US" sz="950">
              <a:latin typeface="ＭＳ Ｐゴシック" panose="020B0600070205080204" pitchFamily="50" charset="-128"/>
              <a:ea typeface="ＭＳ Ｐゴシック" panose="020B0600070205080204" pitchFamily="50" charset="-128"/>
            </a:rPr>
            <a:t>ポイントであった。</a:t>
          </a:r>
        </a:p>
        <a:p>
          <a:r>
            <a:rPr kumimoji="1" lang="ja-JP" altLang="en-US" sz="950">
              <a:latin typeface="ＭＳ Ｐゴシック" panose="020B0600070205080204" pitchFamily="50" charset="-128"/>
              <a:ea typeface="ＭＳ Ｐゴシック" panose="020B0600070205080204" pitchFamily="50" charset="-128"/>
            </a:rPr>
            <a:t>平成</a:t>
          </a:r>
          <a:r>
            <a:rPr kumimoji="1" lang="en-US" altLang="ja-JP" sz="950">
              <a:latin typeface="ＭＳ Ｐゴシック" panose="020B0600070205080204" pitchFamily="50" charset="-128"/>
              <a:ea typeface="ＭＳ Ｐゴシック" panose="020B0600070205080204" pitchFamily="50" charset="-128"/>
            </a:rPr>
            <a:t>5</a:t>
          </a:r>
          <a:r>
            <a:rPr kumimoji="1" lang="ja-JP" altLang="en-US" sz="950">
              <a:latin typeface="ＭＳ Ｐゴシック" panose="020B0600070205080204" pitchFamily="50" charset="-128"/>
              <a:ea typeface="ＭＳ Ｐゴシック" panose="020B0600070205080204" pitchFamily="50" charset="-128"/>
            </a:rPr>
            <a:t>年度発行の下水道事業債の償還が終了したことなどで、公営企業債等繰入見込額が前年度比△</a:t>
          </a:r>
          <a:r>
            <a:rPr kumimoji="1" lang="en-US" altLang="ja-JP" sz="950">
              <a:latin typeface="ＭＳ Ｐゴシック" panose="020B0600070205080204" pitchFamily="50" charset="-128"/>
              <a:ea typeface="ＭＳ Ｐゴシック" panose="020B0600070205080204" pitchFamily="50" charset="-128"/>
            </a:rPr>
            <a:t>132</a:t>
          </a:r>
          <a:r>
            <a:rPr kumimoji="1" lang="ja-JP" altLang="en-US" sz="950">
              <a:latin typeface="ＭＳ Ｐゴシック" panose="020B0600070205080204" pitchFamily="50" charset="-128"/>
              <a:ea typeface="ＭＳ Ｐゴシック" panose="020B0600070205080204" pitchFamily="50" charset="-128"/>
            </a:rPr>
            <a:t>百万円となったものの、令和</a:t>
          </a:r>
          <a:r>
            <a:rPr kumimoji="1" lang="en-US" altLang="ja-JP" sz="950">
              <a:latin typeface="ＭＳ Ｐゴシック" panose="020B0600070205080204" pitchFamily="50" charset="-128"/>
              <a:ea typeface="ＭＳ Ｐゴシック" panose="020B0600070205080204" pitchFamily="50" charset="-128"/>
            </a:rPr>
            <a:t>6</a:t>
          </a:r>
          <a:r>
            <a:rPr kumimoji="1" lang="ja-JP" altLang="en-US" sz="950">
              <a:latin typeface="ＭＳ Ｐゴシック" panose="020B0600070205080204" pitchFamily="50" charset="-128"/>
              <a:ea typeface="ＭＳ Ｐゴシック" panose="020B0600070205080204" pitchFamily="50" charset="-128"/>
            </a:rPr>
            <a:t>年度発行の公共施設等適正管理推進事業債（市町村役場緊急機能保全事業）や一般廃棄物処理事業債などの影響により一般会計等の地方債の現在高が前年度比＋</a:t>
          </a:r>
          <a:r>
            <a:rPr kumimoji="1" lang="en-US" altLang="ja-JP" sz="950">
              <a:latin typeface="ＭＳ Ｐゴシック" panose="020B0600070205080204" pitchFamily="50" charset="-128"/>
              <a:ea typeface="ＭＳ Ｐゴシック" panose="020B0600070205080204" pitchFamily="50" charset="-128"/>
            </a:rPr>
            <a:t>1,826</a:t>
          </a:r>
          <a:r>
            <a:rPr kumimoji="1" lang="ja-JP" altLang="en-US" sz="950">
              <a:latin typeface="ＭＳ Ｐゴシック" panose="020B0600070205080204" pitchFamily="50" charset="-128"/>
              <a:ea typeface="ＭＳ Ｐゴシック" panose="020B0600070205080204" pitchFamily="50" charset="-128"/>
            </a:rPr>
            <a:t>千円となるなど将来負担額は大幅に増加した。充当可能財源等については庁舎整備基金や公共施設整備基金の取崩しなどにより充当可能基金が</a:t>
          </a:r>
          <a:r>
            <a:rPr kumimoji="1" lang="en-US" altLang="ja-JP" sz="950">
              <a:latin typeface="ＭＳ Ｐゴシック" panose="020B0600070205080204" pitchFamily="50" charset="-128"/>
              <a:ea typeface="ＭＳ Ｐゴシック" panose="020B0600070205080204" pitchFamily="50" charset="-128"/>
            </a:rPr>
            <a:t>202</a:t>
          </a:r>
          <a:r>
            <a:rPr kumimoji="1" lang="ja-JP" altLang="en-US" sz="950">
              <a:latin typeface="ＭＳ Ｐゴシック" panose="020B0600070205080204" pitchFamily="50" charset="-128"/>
              <a:ea typeface="ＭＳ Ｐゴシック" panose="020B0600070205080204" pitchFamily="50" charset="-128"/>
            </a:rPr>
            <a:t>百万円減少した。</a:t>
          </a:r>
        </a:p>
        <a:p>
          <a:r>
            <a:rPr kumimoji="1" lang="ja-JP" altLang="en-US" sz="950">
              <a:latin typeface="ＭＳ Ｐゴシック" panose="020B0600070205080204" pitchFamily="50" charset="-128"/>
              <a:ea typeface="ＭＳ Ｐゴシック" panose="020B0600070205080204" pitchFamily="50" charset="-128"/>
            </a:rPr>
            <a:t>現在、マイナスの値になっているが、公共施設の老朽化対策や庁舎建替事業の実施により、地方債残高の増加や充当可能基金の減少が見込まれるため、投資的事業の選択と集中を行うとともに、より有利な交付税措置のある起債の借入などを行い、堅実な財政運営を行うことが必要で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13,912
13,821
32.26
10,719,022
10,245,518
382,664
4,030,054
7,427,205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人事院勧告による一般職、会計年度任用職員の給料・報酬の増加、会計年度任用職員の勤勉手当創設などにより決算額は</a:t>
          </a:r>
          <a:r>
            <a:rPr kumimoji="1" lang="en-US" altLang="ja-JP" sz="1100">
              <a:latin typeface="ＭＳ Ｐゴシック" panose="020B0600070205080204" pitchFamily="50" charset="-128"/>
              <a:ea typeface="ＭＳ Ｐゴシック" panose="020B0600070205080204" pitchFamily="50" charset="-128"/>
            </a:rPr>
            <a:t>85</a:t>
          </a:r>
          <a:r>
            <a:rPr kumimoji="1" lang="ja-JP" altLang="en-US" sz="1100">
              <a:latin typeface="ＭＳ Ｐゴシック" panose="020B0600070205080204" pitchFamily="50" charset="-128"/>
              <a:ea typeface="ＭＳ Ｐゴシック" panose="020B0600070205080204" pitchFamily="50" charset="-128"/>
            </a:rPr>
            <a:t>百万円増加している（歳出経常一般財源は</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百万円増加）。</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類似団体内平均値についても前年度比＋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ポイントとなっており、人事院勧告によるものと推測され、業務効率化による時間外勤務手当の削減などにより、人件費増加の抑制に努めるものの、今後も増加する見込みである。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35</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10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96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96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76200</xdr:rowOff>
    </xdr:from>
    <xdr:to>
      <xdr:col>24</xdr:col>
      <xdr:colOff>76200</xdr:colOff>
      <xdr:row>36</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物件費は公文書管理システム再構築業務委託料や予防接種業務委託料、ごみ処理施設の運営による光熱水費などの増加により決算額は</a:t>
          </a:r>
          <a:r>
            <a:rPr kumimoji="1" lang="en-US" altLang="ja-JP" sz="1100">
              <a:latin typeface="ＭＳ Ｐゴシック" panose="020B0600070205080204" pitchFamily="50" charset="-128"/>
              <a:ea typeface="ＭＳ Ｐゴシック" panose="020B0600070205080204" pitchFamily="50" charset="-128"/>
            </a:rPr>
            <a:t>92</a:t>
          </a:r>
          <a:r>
            <a:rPr kumimoji="1" lang="ja-JP" altLang="en-US" sz="1100">
              <a:latin typeface="ＭＳ Ｐゴシック" panose="020B0600070205080204" pitchFamily="50" charset="-128"/>
              <a:ea typeface="ＭＳ Ｐゴシック" panose="020B0600070205080204" pitchFamily="50" charset="-128"/>
            </a:rPr>
            <a:t>百万円増加している（歳出経常一般財源は</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百万円増加）。</a:t>
          </a:r>
        </a:p>
        <a:p>
          <a:r>
            <a:rPr kumimoji="1" lang="ja-JP" altLang="en-US" sz="1100">
              <a:latin typeface="ＭＳ Ｐゴシック" panose="020B0600070205080204" pitchFamily="50" charset="-128"/>
              <a:ea typeface="ＭＳ Ｐゴシック" panose="020B0600070205080204" pitchFamily="50" charset="-128"/>
            </a:rPr>
            <a:t>近年、類似団体よりも高い水準が続いており、今後も物価高騰の影響などが見込まれるが、引き続き需用費や委託料などの単独経常経費の抑制に努める。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146050</xdr:rowOff>
    </xdr:from>
    <xdr:to>
      <xdr:col>82</xdr:col>
      <xdr:colOff>107950</xdr:colOff>
      <xdr:row>19</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2321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146050</xdr:rowOff>
    </xdr:from>
    <xdr:to>
      <xdr:col>78</xdr:col>
      <xdr:colOff>69850</xdr:colOff>
      <xdr:row>18</xdr:row>
      <xdr:rowOff>155575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2321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50800</xdr:rowOff>
    </xdr:from>
    <xdr:to>
      <xdr:col>73</xdr:col>
      <xdr:colOff>180975</xdr:colOff>
      <xdr:row>18</xdr:row>
      <xdr:rowOff>155575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6545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50800</xdr:rowOff>
    </xdr:from>
    <xdr:to>
      <xdr:col>69</xdr:col>
      <xdr:colOff>92075</xdr:colOff>
      <xdr:row>19</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6545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9525</xdr:rowOff>
    </xdr:from>
    <xdr:to>
      <xdr:col>82</xdr:col>
      <xdr:colOff>158750</xdr:colOff>
      <xdr:row>19</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2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153052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2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95250</xdr:rowOff>
    </xdr:from>
    <xdr:to>
      <xdr:col>78</xdr:col>
      <xdr:colOff>120650</xdr:colOff>
      <xdr:row>19</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10177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6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104775</xdr:rowOff>
    </xdr:from>
    <xdr:to>
      <xdr:col>74</xdr:col>
      <xdr:colOff>31750</xdr:colOff>
      <xdr:row>19</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19702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0</xdr:rowOff>
    </xdr:from>
    <xdr:to>
      <xdr:col>69</xdr:col>
      <xdr:colOff>142875</xdr:colOff>
      <xdr:row>17</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76200</xdr:rowOff>
    </xdr:from>
    <xdr:to>
      <xdr:col>65</xdr:col>
      <xdr:colOff>53975</xdr:colOff>
      <xdr:row>20</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162577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42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前年度から増減なし、類似団体比＋</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扶助費は定額減税補足給付金や住民税非課税世帯への物価高騰対応給付金などの臨時的経費により決算額は</a:t>
          </a:r>
          <a:r>
            <a:rPr kumimoji="1" lang="en-US" altLang="ja-JP" sz="1100">
              <a:latin typeface="ＭＳ Ｐゴシック" panose="020B0600070205080204" pitchFamily="50" charset="-128"/>
              <a:ea typeface="ＭＳ Ｐゴシック" panose="020B0600070205080204" pitchFamily="50" charset="-128"/>
            </a:rPr>
            <a:t>218</a:t>
          </a:r>
          <a:r>
            <a:rPr kumimoji="1" lang="ja-JP" altLang="en-US" sz="1100">
              <a:latin typeface="ＭＳ Ｐゴシック" panose="020B0600070205080204" pitchFamily="50" charset="-128"/>
              <a:ea typeface="ＭＳ Ｐゴシック" panose="020B0600070205080204" pitchFamily="50" charset="-128"/>
            </a:rPr>
            <a:t>百万円増加しており、歳出経常一般財源についても施設型給付費負担金や障害児通所給付費などの増加により</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百万円増加しているものの、人件費や物件費などの歳出経常一般財源の増加が大きく、扶助費の比率の増減はなかった。</a:t>
          </a:r>
        </a:p>
        <a:p>
          <a:r>
            <a:rPr kumimoji="1" lang="ja-JP" altLang="en-US" sz="1100">
              <a:latin typeface="ＭＳ Ｐゴシック" panose="020B0600070205080204" pitchFamily="50" charset="-128"/>
              <a:ea typeface="ＭＳ Ｐゴシック" panose="020B0600070205080204" pitchFamily="50" charset="-128"/>
            </a:rPr>
            <a:t>また、類似団体内で最も高い水準となっているが、本町は子育て支援などに注力していることから、他の経常経費の抑制に努め、財政圧迫に歯止めをかける。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9" name="扶助費グラフ枠">
          <a:extLst>
            <a:ext uri="{FF2B5EF4-FFF2-40B4-BE49-F238E27FC236}">
              <a16:creationId xmlns:a16="http://schemas.microsoft.com/office/drawing/2014/main" id="{00000000-0008-0000-0400-0000BD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4826000" y="91567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91" name="扶助費最小値テキスト">
          <a:extLst>
            <a:ext uri="{FF2B5EF4-FFF2-40B4-BE49-F238E27FC236}">
              <a16:creationId xmlns:a16="http://schemas.microsoft.com/office/drawing/2014/main" id="{00000000-0008-0000-0400-0000BF000000}"/>
            </a:ext>
          </a:extLst>
        </xdr:cNvPr>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3" name="扶助費最大値テキスト">
          <a:extLst>
            <a:ext uri="{FF2B5EF4-FFF2-40B4-BE49-F238E27FC236}">
              <a16:creationId xmlns:a16="http://schemas.microsoft.com/office/drawing/2014/main" id="{00000000-0008-0000-0400-0000C1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60</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987800" y="1033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140352</xdr:rowOff>
    </xdr:from>
    <xdr:ext cx="762000" cy="259045"/>
    <xdr:sp macro="" textlink="">
      <xdr:nvSpPr>
        <xdr:cNvPr id="196" name="扶助費平均値テキスト">
          <a:extLst>
            <a:ext uri="{FF2B5EF4-FFF2-40B4-BE49-F238E27FC236}">
              <a16:creationId xmlns:a16="http://schemas.microsoft.com/office/drawing/2014/main" id="{00000000-0008-0000-0400-0000C4000000}"/>
            </a:ext>
          </a:extLst>
        </xdr:cNvPr>
        <xdr:cNvSpPr txBox="1"/>
      </xdr:nvSpPr>
      <xdr:spPr>
        <a:xfrm>
          <a:off x="4914900" y="9398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136525</xdr:rowOff>
    </xdr:from>
    <xdr:to>
      <xdr:col>19</xdr:col>
      <xdr:colOff>187325</xdr:colOff>
      <xdr:row>60</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3098800" y="102520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104775</xdr:rowOff>
    </xdr:from>
    <xdr:to>
      <xdr:col>20</xdr:col>
      <xdr:colOff>38100</xdr:colOff>
      <xdr:row>56</xdr:row>
      <xdr:rowOff>34925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937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45102</xdr:rowOff>
    </xdr:from>
    <xdr:ext cx="7366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606800" y="930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41275</xdr:rowOff>
    </xdr:from>
    <xdr:to>
      <xdr:col>15</xdr:col>
      <xdr:colOff>98425</xdr:colOff>
      <xdr:row>59</xdr:row>
      <xdr:rowOff>136525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2209800" y="101568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66675</xdr:rowOff>
    </xdr:from>
    <xdr:to>
      <xdr:col>15</xdr:col>
      <xdr:colOff>149225</xdr:colOff>
      <xdr:row>55</xdr:row>
      <xdr:rowOff>168275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3048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7002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717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41275</xdr:rowOff>
    </xdr:from>
    <xdr:to>
      <xdr:col>11</xdr:col>
      <xdr:colOff>9525</xdr:colOff>
      <xdr:row>61</xdr:row>
      <xdr:rowOff>50800</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flipV="1">
          <a:off x="1320800" y="10156825"/>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85725</xdr:rowOff>
    </xdr:from>
    <xdr:to>
      <xdr:col>6</xdr:col>
      <xdr:colOff>171450</xdr:colOff>
      <xdr:row>56</xdr:row>
      <xdr:rowOff>15875</xdr:rowOff>
    </xdr:to>
    <xdr:sp macro="" textlink="">
      <xdr:nvSpPr>
        <xdr:cNvPr id="207" name="フローチャート: 判断 206">
          <a:extLst>
            <a:ext uri="{FF2B5EF4-FFF2-40B4-BE49-F238E27FC236}">
              <a16:creationId xmlns:a16="http://schemas.microsoft.com/office/drawing/2014/main" id="{00000000-0008-0000-0400-0000CF000000}"/>
            </a:ext>
          </a:extLst>
        </xdr:cNvPr>
        <xdr:cNvSpPr/>
      </xdr:nvSpPr>
      <xdr:spPr>
        <a:xfrm>
          <a:off x="12700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26052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80027</xdr:rowOff>
    </xdr:from>
    <xdr:ext cx="762000" cy="259045"/>
    <xdr:sp macro="" textlink="">
      <xdr:nvSpPr>
        <xdr:cNvPr id="215" name="扶助費該当値テキスト">
          <a:extLst>
            <a:ext uri="{FF2B5EF4-FFF2-40B4-BE49-F238E27FC236}">
              <a16:creationId xmlns:a16="http://schemas.microsoft.com/office/drawing/2014/main" id="{00000000-0008-0000-0400-0000D7000000}"/>
            </a:ext>
          </a:extLst>
        </xdr:cNvPr>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85725</xdr:rowOff>
    </xdr:from>
    <xdr:to>
      <xdr:col>15</xdr:col>
      <xdr:colOff>149225</xdr:colOff>
      <xdr:row>60</xdr:row>
      <xdr:rowOff>15875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3048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652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27178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161925</xdr:rowOff>
    </xdr:from>
    <xdr:to>
      <xdr:col>11</xdr:col>
      <xdr:colOff>60325</xdr:colOff>
      <xdr:row>59</xdr:row>
      <xdr:rowOff>92075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2159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76852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8288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0</xdr:rowOff>
    </xdr:from>
    <xdr:to>
      <xdr:col>6</xdr:col>
      <xdr:colOff>171450</xdr:colOff>
      <xdr:row>61</xdr:row>
      <xdr:rowOff>101600</xdr:rowOff>
    </xdr:to>
    <xdr:sp macro="" textlink="">
      <xdr:nvSpPr>
        <xdr:cNvPr id="222" name="楕円 221">
          <a:extLst>
            <a:ext uri="{FF2B5EF4-FFF2-40B4-BE49-F238E27FC236}">
              <a16:creationId xmlns:a16="http://schemas.microsoft.com/office/drawing/2014/main" id="{00000000-0008-0000-0400-0000DE000000}"/>
            </a:ext>
          </a:extLst>
        </xdr:cNvPr>
        <xdr:cNvSpPr/>
      </xdr:nvSpPr>
      <xdr:spPr>
        <a:xfrm>
          <a:off x="1270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86377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939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繰出金については介護保険特別会計繰出金、後期高齢者特別会計繰出金などの増加により決算額は</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百万円増加している（経常一般財源は</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百万円増加している）。</a:t>
          </a:r>
        </a:p>
        <a:p>
          <a:r>
            <a:rPr kumimoji="1" lang="ja-JP" altLang="en-US" sz="1100">
              <a:latin typeface="ＭＳ Ｐゴシック" panose="020B0600070205080204" pitchFamily="50" charset="-128"/>
              <a:ea typeface="ＭＳ Ｐゴシック" panose="020B0600070205080204" pitchFamily="50" charset="-128"/>
            </a:rPr>
            <a:t>類似団体内平均値は減少している一方で本町は増加傾向にあることから、特別会計への繰出金の抑制のため、各会計においても事務費などの抑制を図るなど適正な事業運営などに努める。</a:t>
          </a:r>
        </a:p>
      </xdr:txBody>
    </xdr:sp>
    <xdr:clientData/>
  </xdr:twoCellAnchor>
  <xdr:oneCellAnchor>
    <xdr:from>
      <xdr:col>62</xdr:col>
      <xdr:colOff>6350</xdr:colOff>
      <xdr:row>49</xdr:row>
      <xdr:rowOff>107950</xdr:rowOff>
    </xdr:from>
    <xdr:ext cx="298543" cy="225703"/>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2" name="その他グラフ枠">
          <a:extLst>
            <a:ext uri="{FF2B5EF4-FFF2-40B4-BE49-F238E27FC236}">
              <a16:creationId xmlns:a16="http://schemas.microsoft.com/office/drawing/2014/main" id="{00000000-0008-0000-0400-0000F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4" name="その他最小値テキスト">
          <a:extLst>
            <a:ext uri="{FF2B5EF4-FFF2-40B4-BE49-F238E27FC236}">
              <a16:creationId xmlns:a16="http://schemas.microsoft.com/office/drawing/2014/main" id="{00000000-0008-0000-0400-0000FE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6" name="その他最大値テキスト">
          <a:extLst>
            <a:ext uri="{FF2B5EF4-FFF2-40B4-BE49-F238E27FC236}">
              <a16:creationId xmlns:a16="http://schemas.microsoft.com/office/drawing/2014/main" id="{00000000-0008-0000-0400-00000001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91622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5671800" y="98098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9" name="その他平均値テキスト">
          <a:extLst>
            <a:ext uri="{FF2B5EF4-FFF2-40B4-BE49-F238E27FC236}">
              <a16:creationId xmlns:a16="http://schemas.microsoft.com/office/drawing/2014/main" id="{00000000-0008-0000-0400-000003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37193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4782800" y="9766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165100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893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58</xdr:row>
      <xdr:rowOff>94343</xdr:rowOff>
    </xdr:to>
    <xdr:cxnSp macro="">
      <xdr:nvCxnSpPr>
        <xdr:cNvPr id="267" name="直線コネクタ 266">
          <a:extLst>
            <a:ext uri="{FF2B5EF4-FFF2-40B4-BE49-F238E27FC236}">
              <a16:creationId xmlns:a16="http://schemas.microsoft.com/office/drawing/2014/main" id="{00000000-0008-0000-0400-00000B010000}"/>
            </a:ext>
          </a:extLst>
        </xdr:cNvPr>
        <xdr:cNvCxnSpPr/>
      </xdr:nvCxnSpPr>
      <xdr:spPr>
        <a:xfrm flipV="1">
          <a:off x="13004800" y="96901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70" name="フローチャート: 判断 269">
          <a:extLst>
            <a:ext uri="{FF2B5EF4-FFF2-40B4-BE49-F238E27FC236}">
              <a16:creationId xmlns:a16="http://schemas.microsoft.com/office/drawing/2014/main" id="{00000000-0008-0000-0400-00000E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57349</xdr:rowOff>
    </xdr:from>
    <xdr:ext cx="762000" cy="259045"/>
    <xdr:sp macro="" textlink="">
      <xdr:nvSpPr>
        <xdr:cNvPr id="278" name="その他該当値テキスト">
          <a:extLst>
            <a:ext uri="{FF2B5EF4-FFF2-40B4-BE49-F238E27FC236}">
              <a16:creationId xmlns:a16="http://schemas.microsoft.com/office/drawing/2014/main" id="{00000000-0008-0000-0400-000016010000}"/>
            </a:ext>
          </a:extLst>
        </xdr:cNvPr>
        <xdr:cNvSpPr txBox="1"/>
      </xdr:nvSpPr>
      <xdr:spPr>
        <a:xfrm>
          <a:off x="165989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85" name="楕円 284">
          <a:extLst>
            <a:ext uri="{FF2B5EF4-FFF2-40B4-BE49-F238E27FC236}">
              <a16:creationId xmlns:a16="http://schemas.microsoft.com/office/drawing/2014/main" id="{00000000-0008-0000-0400-00001D010000}"/>
            </a:ext>
          </a:extLst>
        </xdr:cNvPr>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155320</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623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6" name="正方形/長方形 295">
          <a:extLst>
            <a:ext uri="{FF2B5EF4-FFF2-40B4-BE49-F238E27FC236}">
              <a16:creationId xmlns:a16="http://schemas.microsoft.com/office/drawing/2014/main" id="{00000000-0008-0000-0400-00002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補助費等は生活応援商品券事業費補助金などの物価高騰対策事業などの臨時的経費の減少をはじめ、学校給食費負担軽減事業補助金やし尿・浄化槽汚泥搬送補助金などの減少により決算額は</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千円減少している（経常一般財源は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百万円減少している）。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今年度は補助費等の比率の減少が最も大きかったものの、人件費や物件費の増加なども影響しているため、引き続き各種団体への補助金の必要性や効果を勘案し、廃止・縮小に努める。</a:t>
          </a:r>
        </a:p>
      </xdr:txBody>
    </xdr:sp>
    <xdr:clientData/>
  </xdr:twoCellAnchor>
  <xdr:oneCellAnchor>
    <xdr:from>
      <xdr:col>62</xdr:col>
      <xdr:colOff>6350</xdr:colOff>
      <xdr:row>29</xdr:row>
      <xdr:rowOff>107950</xdr:rowOff>
    </xdr:from>
    <xdr:ext cx="298543" cy="225703"/>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42418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3586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46990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386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46990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3266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129286</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32663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107967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公債費は公共施設等適正管理推進事業債（</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百万円）などは増加したものの、臨時財政対策債（△</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百万円）や地方道路等整備事業債（△</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百万円）などの減少により決算額は</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百万円減少している（歳出経常一般財源は</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百万円減少）。</a:t>
          </a:r>
        </a:p>
        <a:p>
          <a:r>
            <a:rPr kumimoji="1" lang="ja-JP" altLang="en-US" sz="1100">
              <a:latin typeface="ＭＳ Ｐゴシック" panose="020B0600070205080204" pitchFamily="50" charset="-128"/>
              <a:ea typeface="ＭＳ Ｐゴシック" panose="020B0600070205080204" pitchFamily="50" charset="-128"/>
            </a:rPr>
            <a:t>今後、庁舎建設事業やごみ処理施設基幹的設備改良事業などの大型事業に係る公債費増が見込まれることから、償還期間などの借入条件の適切な設定や管理を行い、公債費抑制に努める。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140715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12519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145287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145287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1160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85852</xdr:rowOff>
    </xdr:from>
    <xdr:to>
      <xdr:col>11</xdr:col>
      <xdr:colOff>9525</xdr:colOff>
      <xdr:row>77</xdr:row>
      <xdr:rowOff>74422</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1160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人事院勧告による職員給や会計年度任用職員の勤勉手当創設などによる人件費の増加や物件費、繰出金の増加などが主な増加の要因となっている。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年度及び令和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年度については特殊要因による歳入経常一般財源の大幅な増減により比率の推移が大きく、令和４年度及び令和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年度は特殊要因の影響は解消されたが、依然として類似団体よりも高い水準にあることや今後の物価高騰などを加味し、物件費や補助費等などの不断の見直しに努め、経常経費の抑制に努める。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44704</xdr:rowOff>
    </xdr:from>
    <xdr:to>
      <xdr:col>82</xdr:col>
      <xdr:colOff>107950</xdr:colOff>
      <xdr:row>78</xdr:row>
      <xdr:rowOff>113285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417804"/>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78</xdr:row>
      <xdr:rowOff>44704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3766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78</xdr:row>
      <xdr:rowOff>3556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83464"/>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81</xdr:row>
      <xdr:rowOff>42418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983464"/>
          <a:ext cx="889000" cy="9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62485</xdr:rowOff>
    </xdr:from>
    <xdr:to>
      <xdr:col>82</xdr:col>
      <xdr:colOff>158750</xdr:colOff>
      <xdr:row>78</xdr:row>
      <xdr:rowOff>164085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34562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80281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73914</xdr:rowOff>
    </xdr:from>
    <xdr:to>
      <xdr:col>69</xdr:col>
      <xdr:colOff>142875</xdr:colOff>
      <xdr:row>76</xdr:row>
      <xdr:rowOff>4065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14241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163068</xdr:rowOff>
    </xdr:from>
    <xdr:to>
      <xdr:col>65</xdr:col>
      <xdr:colOff>53975</xdr:colOff>
      <xdr:row>81</xdr:row>
      <xdr:rowOff>93218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77995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96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129888</xdr:rowOff>
    </xdr:from>
    <xdr:to>
      <xdr:col>29</xdr:col>
      <xdr:colOff>127000</xdr:colOff>
      <xdr:row>17</xdr:row>
      <xdr:rowOff>161471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92163"/>
          <a:ext cx="647700" cy="3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161471</xdr:rowOff>
    </xdr:from>
    <xdr:to>
      <xdr:col>26</xdr:col>
      <xdr:colOff>50800</xdr:colOff>
      <xdr:row>18</xdr:row>
      <xdr:rowOff>295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23746"/>
          <a:ext cx="698500" cy="10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295</xdr:rowOff>
    </xdr:from>
    <xdr:to>
      <xdr:col>22</xdr:col>
      <xdr:colOff>114300</xdr:colOff>
      <xdr:row>18</xdr:row>
      <xdr:rowOff>7546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34020"/>
          <a:ext cx="698500" cy="7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7546</xdr:rowOff>
    </xdr:from>
    <xdr:to>
      <xdr:col>18</xdr:col>
      <xdr:colOff>177800</xdr:colOff>
      <xdr:row>18</xdr:row>
      <xdr:rowOff>20096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41271"/>
          <a:ext cx="698500" cy="1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79088</xdr:rowOff>
    </xdr:from>
    <xdr:to>
      <xdr:col>29</xdr:col>
      <xdr:colOff>177800</xdr:colOff>
      <xdr:row>18</xdr:row>
      <xdr:rowOff>9238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41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159115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4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110671</xdr:rowOff>
    </xdr:from>
    <xdr:to>
      <xdr:col>26</xdr:col>
      <xdr:colOff>101600</xdr:colOff>
      <xdr:row>18</xdr:row>
      <xdr:rowOff>40821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72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25598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5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120945</xdr:rowOff>
    </xdr:from>
    <xdr:to>
      <xdr:col>22</xdr:col>
      <xdr:colOff>165100</xdr:colOff>
      <xdr:row>18</xdr:row>
      <xdr:rowOff>51095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83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35872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6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128196</xdr:rowOff>
    </xdr:from>
    <xdr:to>
      <xdr:col>19</xdr:col>
      <xdr:colOff>38100</xdr:colOff>
      <xdr:row>18</xdr:row>
      <xdr:rowOff>58346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90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43123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140746</xdr:rowOff>
    </xdr:from>
    <xdr:to>
      <xdr:col>15</xdr:col>
      <xdr:colOff>101600</xdr:colOff>
      <xdr:row>18</xdr:row>
      <xdr:rowOff>70896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0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55673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8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16739</xdr:rowOff>
    </xdr:from>
    <xdr:to>
      <xdr:col>29</xdr:col>
      <xdr:colOff>127000</xdr:colOff>
      <xdr:row>37</xdr:row>
      <xdr:rowOff>58534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41439"/>
          <a:ext cx="647700" cy="41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16739</xdr:rowOff>
    </xdr:from>
    <xdr:to>
      <xdr:col>26</xdr:col>
      <xdr:colOff>50800</xdr:colOff>
      <xdr:row>37</xdr:row>
      <xdr:rowOff>34607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41439"/>
          <a:ext cx="698500" cy="1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28131</xdr:rowOff>
    </xdr:from>
    <xdr:to>
      <xdr:col>22</xdr:col>
      <xdr:colOff>114300</xdr:colOff>
      <xdr:row>37</xdr:row>
      <xdr:rowOff>34607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52831"/>
          <a:ext cx="698500" cy="6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28131</xdr:rowOff>
    </xdr:from>
    <xdr:to>
      <xdr:col>18</xdr:col>
      <xdr:colOff>177800</xdr:colOff>
      <xdr:row>37</xdr:row>
      <xdr:rowOff>53905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52831"/>
          <a:ext cx="698500" cy="25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7734</xdr:rowOff>
    </xdr:from>
    <xdr:to>
      <xdr:col>29</xdr:col>
      <xdr:colOff>177800</xdr:colOff>
      <xdr:row>37</xdr:row>
      <xdr:rowOff>109334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32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151261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0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137389</xdr:rowOff>
    </xdr:from>
    <xdr:to>
      <xdr:col>26</xdr:col>
      <xdr:colOff>101600</xdr:colOff>
      <xdr:row>37</xdr:row>
      <xdr:rowOff>67539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9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52316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7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155257</xdr:rowOff>
    </xdr:from>
    <xdr:to>
      <xdr:col>22</xdr:col>
      <xdr:colOff>165100</xdr:colOff>
      <xdr:row>37</xdr:row>
      <xdr:rowOff>85407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0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70184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9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148781</xdr:rowOff>
    </xdr:from>
    <xdr:to>
      <xdr:col>19</xdr:col>
      <xdr:colOff>38100</xdr:colOff>
      <xdr:row>37</xdr:row>
      <xdr:rowOff>78931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0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63708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8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3105</xdr:rowOff>
    </xdr:from>
    <xdr:to>
      <xdr:col>15</xdr:col>
      <xdr:colOff>101600</xdr:colOff>
      <xdr:row>37</xdr:row>
      <xdr:rowOff>104705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27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89482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13,912
13,821
32.26
10,719,022
10,245,518
382,664
4,030,054
7,427,205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104070</xdr:rowOff>
    </xdr:from>
    <xdr:to>
      <xdr:col>24</xdr:col>
      <xdr:colOff>63500</xdr:colOff>
      <xdr:row>36</xdr:row>
      <xdr:rowOff>133875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76270"/>
          <a:ext cx="838200" cy="2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133875</xdr:rowOff>
    </xdr:from>
    <xdr:to>
      <xdr:col>19</xdr:col>
      <xdr:colOff>177800</xdr:colOff>
      <xdr:row>36</xdr:row>
      <xdr:rowOff>138813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06075"/>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138813</xdr:rowOff>
    </xdr:from>
    <xdr:to>
      <xdr:col>15</xdr:col>
      <xdr:colOff>50800</xdr:colOff>
      <xdr:row>36</xdr:row>
      <xdr:rowOff>145045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11013"/>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145045</xdr:rowOff>
    </xdr:from>
    <xdr:to>
      <xdr:col>10</xdr:col>
      <xdr:colOff>114300</xdr:colOff>
      <xdr:row>36</xdr:row>
      <xdr:rowOff>157426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17245"/>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53270</xdr:rowOff>
    </xdr:from>
    <xdr:to>
      <xdr:col>24</xdr:col>
      <xdr:colOff>114300</xdr:colOff>
      <xdr:row>36</xdr:row>
      <xdr:rowOff>154870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2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139647</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4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83075</xdr:rowOff>
    </xdr:from>
    <xdr:to>
      <xdr:col>20</xdr:col>
      <xdr:colOff>38100</xdr:colOff>
      <xdr:row>37</xdr:row>
      <xdr:rowOff>13225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4352</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4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88013</xdr:rowOff>
    </xdr:from>
    <xdr:to>
      <xdr:col>15</xdr:col>
      <xdr:colOff>101600</xdr:colOff>
      <xdr:row>37</xdr:row>
      <xdr:rowOff>18163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6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9290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5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94245</xdr:rowOff>
    </xdr:from>
    <xdr:to>
      <xdr:col>10</xdr:col>
      <xdr:colOff>165100</xdr:colOff>
      <xdr:row>37</xdr:row>
      <xdr:rowOff>24395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15522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5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106626</xdr:rowOff>
    </xdr:from>
    <xdr:to>
      <xdr:col>6</xdr:col>
      <xdr:colOff>38100</xdr:colOff>
      <xdr:row>37</xdr:row>
      <xdr:rowOff>36776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27903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7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17115</xdr:rowOff>
    </xdr:from>
    <xdr:to>
      <xdr:col>24</xdr:col>
      <xdr:colOff>63500</xdr:colOff>
      <xdr:row>58</xdr:row>
      <xdr:rowOff>40011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61215"/>
          <a:ext cx="838200" cy="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36974</xdr:rowOff>
    </xdr:from>
    <xdr:to>
      <xdr:col>19</xdr:col>
      <xdr:colOff>177800</xdr:colOff>
      <xdr:row>58</xdr:row>
      <xdr:rowOff>40011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81074"/>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36974</xdr:rowOff>
    </xdr:from>
    <xdr:to>
      <xdr:col>15</xdr:col>
      <xdr:colOff>50800</xdr:colOff>
      <xdr:row>58</xdr:row>
      <xdr:rowOff>59181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1074"/>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30821</xdr:rowOff>
    </xdr:from>
    <xdr:to>
      <xdr:col>10</xdr:col>
      <xdr:colOff>114300</xdr:colOff>
      <xdr:row>58</xdr:row>
      <xdr:rowOff>59181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74921"/>
          <a:ext cx="889000" cy="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137765</xdr:rowOff>
    </xdr:from>
    <xdr:to>
      <xdr:col>24</xdr:col>
      <xdr:colOff>114300</xdr:colOff>
      <xdr:row>58</xdr:row>
      <xdr:rowOff>67915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1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52692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160661</xdr:rowOff>
    </xdr:from>
    <xdr:to>
      <xdr:col>20</xdr:col>
      <xdr:colOff>38100</xdr:colOff>
      <xdr:row>58</xdr:row>
      <xdr:rowOff>90811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81938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2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157624</xdr:rowOff>
    </xdr:from>
    <xdr:to>
      <xdr:col>15</xdr:col>
      <xdr:colOff>101600</xdr:colOff>
      <xdr:row>58</xdr:row>
      <xdr:rowOff>87774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78901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2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8381</xdr:rowOff>
    </xdr:from>
    <xdr:to>
      <xdr:col>10</xdr:col>
      <xdr:colOff>165100</xdr:colOff>
      <xdr:row>58</xdr:row>
      <xdr:rowOff>109981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5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101108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4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151471</xdr:rowOff>
    </xdr:from>
    <xdr:to>
      <xdr:col>6</xdr:col>
      <xdr:colOff>38100</xdr:colOff>
      <xdr:row>58</xdr:row>
      <xdr:rowOff>81621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2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72748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1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78595</xdr:rowOff>
    </xdr:from>
    <xdr:to>
      <xdr:col>24</xdr:col>
      <xdr:colOff>63500</xdr:colOff>
      <xdr:row>78</xdr:row>
      <xdr:rowOff>79670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51695"/>
          <a:ext cx="8382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78595</xdr:rowOff>
    </xdr:from>
    <xdr:to>
      <xdr:col>19</xdr:col>
      <xdr:colOff>177800</xdr:colOff>
      <xdr:row>78</xdr:row>
      <xdr:rowOff>79442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51695"/>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79442</xdr:rowOff>
    </xdr:from>
    <xdr:to>
      <xdr:col>15</xdr:col>
      <xdr:colOff>50800</xdr:colOff>
      <xdr:row>78</xdr:row>
      <xdr:rowOff>83465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52542"/>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83465</xdr:rowOff>
    </xdr:from>
    <xdr:to>
      <xdr:col>10</xdr:col>
      <xdr:colOff>114300</xdr:colOff>
      <xdr:row>78</xdr:row>
      <xdr:rowOff>88494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656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28870</xdr:rowOff>
    </xdr:from>
    <xdr:to>
      <xdr:col>24</xdr:col>
      <xdr:colOff>114300</xdr:colOff>
      <xdr:row>78</xdr:row>
      <xdr:rowOff>130470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115247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27795</xdr:rowOff>
    </xdr:from>
    <xdr:to>
      <xdr:col>20</xdr:col>
      <xdr:colOff>38100</xdr:colOff>
      <xdr:row>78</xdr:row>
      <xdr:rowOff>129395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120522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28642</xdr:rowOff>
    </xdr:from>
    <xdr:to>
      <xdr:col>15</xdr:col>
      <xdr:colOff>101600</xdr:colOff>
      <xdr:row>78</xdr:row>
      <xdr:rowOff>130242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121369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32665</xdr:rowOff>
    </xdr:from>
    <xdr:to>
      <xdr:col>10</xdr:col>
      <xdr:colOff>165100</xdr:colOff>
      <xdr:row>78</xdr:row>
      <xdr:rowOff>134265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125392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9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37694</xdr:rowOff>
    </xdr:from>
    <xdr:to>
      <xdr:col>6</xdr:col>
      <xdr:colOff>38100</xdr:colOff>
      <xdr:row>78</xdr:row>
      <xdr:rowOff>139294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130421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130284</xdr:rowOff>
    </xdr:from>
    <xdr:to>
      <xdr:col>24</xdr:col>
      <xdr:colOff>63500</xdr:colOff>
      <xdr:row>93</xdr:row>
      <xdr:rowOff>136782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903684"/>
          <a:ext cx="838200" cy="17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136782</xdr:rowOff>
    </xdr:from>
    <xdr:to>
      <xdr:col>19</xdr:col>
      <xdr:colOff>177800</xdr:colOff>
      <xdr:row>94</xdr:row>
      <xdr:rowOff>108806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081632"/>
          <a:ext cx="889000" cy="14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62945</xdr:rowOff>
    </xdr:from>
    <xdr:to>
      <xdr:col>15</xdr:col>
      <xdr:colOff>50800</xdr:colOff>
      <xdr:row>94</xdr:row>
      <xdr:rowOff>108806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007795"/>
          <a:ext cx="889000" cy="21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62945</xdr:rowOff>
    </xdr:from>
    <xdr:to>
      <xdr:col>10</xdr:col>
      <xdr:colOff>114300</xdr:colOff>
      <xdr:row>95</xdr:row>
      <xdr:rowOff>33488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007795"/>
          <a:ext cx="889000" cy="3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79484</xdr:rowOff>
    </xdr:from>
    <xdr:to>
      <xdr:col>24</xdr:col>
      <xdr:colOff>114300</xdr:colOff>
      <xdr:row>93</xdr:row>
      <xdr:rowOff>9634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8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102361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7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85982</xdr:rowOff>
    </xdr:from>
    <xdr:to>
      <xdr:col>20</xdr:col>
      <xdr:colOff>38100</xdr:colOff>
      <xdr:row>94</xdr:row>
      <xdr:rowOff>16132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32659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0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58006</xdr:rowOff>
    </xdr:from>
    <xdr:to>
      <xdr:col>15</xdr:col>
      <xdr:colOff>101600</xdr:colOff>
      <xdr:row>94</xdr:row>
      <xdr:rowOff>159606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4683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94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12145</xdr:rowOff>
    </xdr:from>
    <xdr:to>
      <xdr:col>10</xdr:col>
      <xdr:colOff>165100</xdr:colOff>
      <xdr:row>93</xdr:row>
      <xdr:rowOff>113745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95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130272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73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154138</xdr:rowOff>
    </xdr:from>
    <xdr:to>
      <xdr:col>6</xdr:col>
      <xdr:colOff>38100</xdr:colOff>
      <xdr:row>95</xdr:row>
      <xdr:rowOff>84288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2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100815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04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38992</xdr:rowOff>
    </xdr:from>
    <xdr:to>
      <xdr:col>55</xdr:col>
      <xdr:colOff>0</xdr:colOff>
      <xdr:row>38</xdr:row>
      <xdr:rowOff>56131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54092"/>
          <a:ext cx="838200" cy="1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30305</xdr:rowOff>
    </xdr:from>
    <xdr:to>
      <xdr:col>50</xdr:col>
      <xdr:colOff>114300</xdr:colOff>
      <xdr:row>38</xdr:row>
      <xdr:rowOff>38992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54540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3647</xdr:rowOff>
    </xdr:from>
    <xdr:to>
      <xdr:col>45</xdr:col>
      <xdr:colOff>177800</xdr:colOff>
      <xdr:row>38</xdr:row>
      <xdr:rowOff>30305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518747"/>
          <a:ext cx="8890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37281</xdr:rowOff>
    </xdr:from>
    <xdr:to>
      <xdr:col>41</xdr:col>
      <xdr:colOff>50800</xdr:colOff>
      <xdr:row>38</xdr:row>
      <xdr:rowOff>3647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09481"/>
          <a:ext cx="889000" cy="30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5331</xdr:rowOff>
    </xdr:from>
    <xdr:to>
      <xdr:col>55</xdr:col>
      <xdr:colOff>50800</xdr:colOff>
      <xdr:row>38</xdr:row>
      <xdr:rowOff>106931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2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91707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3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159642</xdr:rowOff>
    </xdr:from>
    <xdr:to>
      <xdr:col>50</xdr:col>
      <xdr:colOff>165100</xdr:colOff>
      <xdr:row>38</xdr:row>
      <xdr:rowOff>89792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80919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9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150955</xdr:rowOff>
    </xdr:from>
    <xdr:to>
      <xdr:col>46</xdr:col>
      <xdr:colOff>38100</xdr:colOff>
      <xdr:row>38</xdr:row>
      <xdr:rowOff>81105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72232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8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124297</xdr:rowOff>
    </xdr:from>
    <xdr:to>
      <xdr:col>41</xdr:col>
      <xdr:colOff>101600</xdr:colOff>
      <xdr:row>38</xdr:row>
      <xdr:rowOff>54447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6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6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157931</xdr:rowOff>
    </xdr:from>
    <xdr:to>
      <xdr:col>36</xdr:col>
      <xdr:colOff>165100</xdr:colOff>
      <xdr:row>36</xdr:row>
      <xdr:rowOff>88081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5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79208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5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51757</xdr:rowOff>
    </xdr:from>
    <xdr:to>
      <xdr:col>55</xdr:col>
      <xdr:colOff>0</xdr:colOff>
      <xdr:row>56</xdr:row>
      <xdr:rowOff>76796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481507"/>
          <a:ext cx="838200" cy="19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76796</xdr:rowOff>
    </xdr:from>
    <xdr:to>
      <xdr:col>50</xdr:col>
      <xdr:colOff>114300</xdr:colOff>
      <xdr:row>57</xdr:row>
      <xdr:rowOff>82849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77996"/>
          <a:ext cx="889000" cy="17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82849</xdr:rowOff>
    </xdr:from>
    <xdr:to>
      <xdr:col>45</xdr:col>
      <xdr:colOff>177800</xdr:colOff>
      <xdr:row>57</xdr:row>
      <xdr:rowOff>140708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55499"/>
          <a:ext cx="889000" cy="5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140708</xdr:rowOff>
    </xdr:from>
    <xdr:to>
      <xdr:col>41</xdr:col>
      <xdr:colOff>50800</xdr:colOff>
      <xdr:row>57</xdr:row>
      <xdr:rowOff>167891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13358"/>
          <a:ext cx="889000" cy="2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957</xdr:rowOff>
    </xdr:from>
    <xdr:to>
      <xdr:col>55</xdr:col>
      <xdr:colOff>50800</xdr:colOff>
      <xdr:row>55</xdr:row>
      <xdr:rowOff>102557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23834</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28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25996</xdr:rowOff>
    </xdr:from>
    <xdr:to>
      <xdr:col>50</xdr:col>
      <xdr:colOff>165100</xdr:colOff>
      <xdr:row>56</xdr:row>
      <xdr:rowOff>127596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144123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40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32049</xdr:rowOff>
    </xdr:from>
    <xdr:to>
      <xdr:col>46</xdr:col>
      <xdr:colOff>38100</xdr:colOff>
      <xdr:row>57</xdr:row>
      <xdr:rowOff>133649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150176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7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89908</xdr:rowOff>
    </xdr:from>
    <xdr:to>
      <xdr:col>41</xdr:col>
      <xdr:colOff>101600</xdr:colOff>
      <xdr:row>58</xdr:row>
      <xdr:rowOff>20058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11185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5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117091</xdr:rowOff>
    </xdr:from>
    <xdr:to>
      <xdr:col>36</xdr:col>
      <xdr:colOff>165100</xdr:colOff>
      <xdr:row>58</xdr:row>
      <xdr:rowOff>47241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8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38368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105513</xdr:rowOff>
    </xdr:from>
    <xdr:to>
      <xdr:col>55</xdr:col>
      <xdr:colOff>0</xdr:colOff>
      <xdr:row>77</xdr:row>
      <xdr:rowOff>5535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792813"/>
          <a:ext cx="838200" cy="41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160348</xdr:rowOff>
    </xdr:from>
    <xdr:to>
      <xdr:col>50</xdr:col>
      <xdr:colOff>114300</xdr:colOff>
      <xdr:row>77</xdr:row>
      <xdr:rowOff>5535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190548"/>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160348</xdr:rowOff>
    </xdr:from>
    <xdr:to>
      <xdr:col>45</xdr:col>
      <xdr:colOff>177800</xdr:colOff>
      <xdr:row>77</xdr:row>
      <xdr:rowOff>152833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190548"/>
          <a:ext cx="889000" cy="16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152833</xdr:rowOff>
    </xdr:from>
    <xdr:to>
      <xdr:col>41</xdr:col>
      <xdr:colOff>50800</xdr:colOff>
      <xdr:row>77</xdr:row>
      <xdr:rowOff>156319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54483"/>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54713</xdr:rowOff>
    </xdr:from>
    <xdr:to>
      <xdr:col>55</xdr:col>
      <xdr:colOff>50800</xdr:colOff>
      <xdr:row>74</xdr:row>
      <xdr:rowOff>156313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7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77590</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59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126185</xdr:rowOff>
    </xdr:from>
    <xdr:to>
      <xdr:col>50</xdr:col>
      <xdr:colOff>165100</xdr:colOff>
      <xdr:row>77</xdr:row>
      <xdr:rowOff>56335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72862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3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109548</xdr:rowOff>
    </xdr:from>
    <xdr:to>
      <xdr:col>46</xdr:col>
      <xdr:colOff>38100</xdr:colOff>
      <xdr:row>77</xdr:row>
      <xdr:rowOff>39698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3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56225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1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102033</xdr:rowOff>
    </xdr:from>
    <xdr:to>
      <xdr:col>41</xdr:col>
      <xdr:colOff>101600</xdr:colOff>
      <xdr:row>78</xdr:row>
      <xdr:rowOff>32183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0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23310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39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105519</xdr:rowOff>
    </xdr:from>
    <xdr:to>
      <xdr:col>36</xdr:col>
      <xdr:colOff>165100</xdr:colOff>
      <xdr:row>78</xdr:row>
      <xdr:rowOff>35669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26796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39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150929</xdr:rowOff>
    </xdr:from>
    <xdr:to>
      <xdr:col>55</xdr:col>
      <xdr:colOff>0</xdr:colOff>
      <xdr:row>96</xdr:row>
      <xdr:rowOff>158100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610129"/>
          <a:ext cx="838200" cy="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158100</xdr:rowOff>
    </xdr:from>
    <xdr:to>
      <xdr:col>50</xdr:col>
      <xdr:colOff>114300</xdr:colOff>
      <xdr:row>98</xdr:row>
      <xdr:rowOff>2437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17300"/>
          <a:ext cx="889000" cy="18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2437</xdr:rowOff>
    </xdr:from>
    <xdr:to>
      <xdr:col>45</xdr:col>
      <xdr:colOff>177800</xdr:colOff>
      <xdr:row>98</xdr:row>
      <xdr:rowOff>31460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04537"/>
          <a:ext cx="889000" cy="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20594</xdr:rowOff>
    </xdr:from>
    <xdr:to>
      <xdr:col>41</xdr:col>
      <xdr:colOff>50800</xdr:colOff>
      <xdr:row>98</xdr:row>
      <xdr:rowOff>31460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22694"/>
          <a:ext cx="889000" cy="1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100129</xdr:rowOff>
    </xdr:from>
    <xdr:to>
      <xdr:col>55</xdr:col>
      <xdr:colOff>50800</xdr:colOff>
      <xdr:row>97</xdr:row>
      <xdr:rowOff>30279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123006</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1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107300</xdr:rowOff>
    </xdr:from>
    <xdr:to>
      <xdr:col>50</xdr:col>
      <xdr:colOff>165100</xdr:colOff>
      <xdr:row>97</xdr:row>
      <xdr:rowOff>37450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6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53977</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4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123087</xdr:rowOff>
    </xdr:from>
    <xdr:to>
      <xdr:col>46</xdr:col>
      <xdr:colOff>38100</xdr:colOff>
      <xdr:row>98</xdr:row>
      <xdr:rowOff>53237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5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69764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152110</xdr:rowOff>
    </xdr:from>
    <xdr:to>
      <xdr:col>41</xdr:col>
      <xdr:colOff>101600</xdr:colOff>
      <xdr:row>98</xdr:row>
      <xdr:rowOff>82260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8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73387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7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141244</xdr:rowOff>
    </xdr:from>
    <xdr:to>
      <xdr:col>36</xdr:col>
      <xdr:colOff>165100</xdr:colOff>
      <xdr:row>98</xdr:row>
      <xdr:rowOff>71394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62521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6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113023</xdr:rowOff>
    </xdr:from>
    <xdr:to>
      <xdr:col>85</xdr:col>
      <xdr:colOff>127000</xdr:colOff>
      <xdr:row>38</xdr:row>
      <xdr:rowOff>126236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28123"/>
          <a:ext cx="8382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93752</xdr:rowOff>
    </xdr:from>
    <xdr:to>
      <xdr:col>81</xdr:col>
      <xdr:colOff>50800</xdr:colOff>
      <xdr:row>38</xdr:row>
      <xdr:rowOff>126236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08852"/>
          <a:ext cx="889000" cy="3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72949</xdr:rowOff>
    </xdr:from>
    <xdr:to>
      <xdr:col>76</xdr:col>
      <xdr:colOff>114300</xdr:colOff>
      <xdr:row>38</xdr:row>
      <xdr:rowOff>93752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88049"/>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143655</xdr:rowOff>
    </xdr:from>
    <xdr:to>
      <xdr:col>71</xdr:col>
      <xdr:colOff>177800</xdr:colOff>
      <xdr:row>38</xdr:row>
      <xdr:rowOff>72949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144405"/>
          <a:ext cx="889000" cy="4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62223</xdr:rowOff>
    </xdr:from>
    <xdr:to>
      <xdr:col>85</xdr:col>
      <xdr:colOff>177800</xdr:colOff>
      <xdr:row>38</xdr:row>
      <xdr:rowOff>163823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6223</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75436</xdr:rowOff>
    </xdr:from>
    <xdr:to>
      <xdr:col>81</xdr:col>
      <xdr:colOff>101600</xdr:colOff>
      <xdr:row>39</xdr:row>
      <xdr:rowOff>5586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168163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8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42952</xdr:rowOff>
    </xdr:from>
    <xdr:to>
      <xdr:col>76</xdr:col>
      <xdr:colOff>165100</xdr:colOff>
      <xdr:row>38</xdr:row>
      <xdr:rowOff>144552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135679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22149</xdr:rowOff>
    </xdr:from>
    <xdr:to>
      <xdr:col>72</xdr:col>
      <xdr:colOff>38100</xdr:colOff>
      <xdr:row>38</xdr:row>
      <xdr:rowOff>123749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114876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2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92855</xdr:rowOff>
    </xdr:from>
    <xdr:to>
      <xdr:col>67</xdr:col>
      <xdr:colOff>101600</xdr:colOff>
      <xdr:row>36</xdr:row>
      <xdr:rowOff>23005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0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39532</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8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133528</xdr:rowOff>
    </xdr:from>
    <xdr:to>
      <xdr:col>85</xdr:col>
      <xdr:colOff>127000</xdr:colOff>
      <xdr:row>77</xdr:row>
      <xdr:rowOff>138740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35178"/>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133528</xdr:rowOff>
    </xdr:from>
    <xdr:to>
      <xdr:col>81</xdr:col>
      <xdr:colOff>50800</xdr:colOff>
      <xdr:row>77</xdr:row>
      <xdr:rowOff>139329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35178"/>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139329</xdr:rowOff>
    </xdr:from>
    <xdr:to>
      <xdr:col>76</xdr:col>
      <xdr:colOff>114300</xdr:colOff>
      <xdr:row>77</xdr:row>
      <xdr:rowOff>140052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40979"/>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140052</xdr:rowOff>
    </xdr:from>
    <xdr:to>
      <xdr:col>71</xdr:col>
      <xdr:colOff>177800</xdr:colOff>
      <xdr:row>77</xdr:row>
      <xdr:rowOff>146878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41702"/>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87940</xdr:rowOff>
    </xdr:from>
    <xdr:to>
      <xdr:col>85</xdr:col>
      <xdr:colOff>177800</xdr:colOff>
      <xdr:row>78</xdr:row>
      <xdr:rowOff>18090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2867</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0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82728</xdr:rowOff>
    </xdr:from>
    <xdr:to>
      <xdr:col>81</xdr:col>
      <xdr:colOff>101600</xdr:colOff>
      <xdr:row>78</xdr:row>
      <xdr:rowOff>12878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8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4005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7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88529</xdr:rowOff>
    </xdr:from>
    <xdr:to>
      <xdr:col>76</xdr:col>
      <xdr:colOff>165100</xdr:colOff>
      <xdr:row>78</xdr:row>
      <xdr:rowOff>18679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9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9806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8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89252</xdr:rowOff>
    </xdr:from>
    <xdr:to>
      <xdr:col>72</xdr:col>
      <xdr:colOff>38100</xdr:colOff>
      <xdr:row>78</xdr:row>
      <xdr:rowOff>19402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9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10529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8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96078</xdr:rowOff>
    </xdr:from>
    <xdr:to>
      <xdr:col>67</xdr:col>
      <xdr:colOff>101600</xdr:colOff>
      <xdr:row>78</xdr:row>
      <xdr:rowOff>26228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17355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9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105913</xdr:rowOff>
    </xdr:from>
    <xdr:to>
      <xdr:col>85</xdr:col>
      <xdr:colOff>127000</xdr:colOff>
      <xdr:row>98</xdr:row>
      <xdr:rowOff>116230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08013"/>
          <a:ext cx="838200" cy="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105913</xdr:rowOff>
    </xdr:from>
    <xdr:to>
      <xdr:col>81</xdr:col>
      <xdr:colOff>50800</xdr:colOff>
      <xdr:row>98</xdr:row>
      <xdr:rowOff>108004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08013"/>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165616</xdr:rowOff>
    </xdr:from>
    <xdr:to>
      <xdr:col>76</xdr:col>
      <xdr:colOff>114300</xdr:colOff>
      <xdr:row>98</xdr:row>
      <xdr:rowOff>108004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96266"/>
          <a:ext cx="889000" cy="11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69337</xdr:rowOff>
    </xdr:from>
    <xdr:to>
      <xdr:col>71</xdr:col>
      <xdr:colOff>177800</xdr:colOff>
      <xdr:row>97</xdr:row>
      <xdr:rowOff>165616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699987"/>
          <a:ext cx="889000" cy="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65430</xdr:rowOff>
    </xdr:from>
    <xdr:to>
      <xdr:col>85</xdr:col>
      <xdr:colOff>177800</xdr:colOff>
      <xdr:row>98</xdr:row>
      <xdr:rowOff>167030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6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151807</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55113</xdr:rowOff>
    </xdr:from>
    <xdr:to>
      <xdr:col>81</xdr:col>
      <xdr:colOff>101600</xdr:colOff>
      <xdr:row>98</xdr:row>
      <xdr:rowOff>156713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147840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4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57204</xdr:rowOff>
    </xdr:from>
    <xdr:to>
      <xdr:col>76</xdr:col>
      <xdr:colOff>165100</xdr:colOff>
      <xdr:row>98</xdr:row>
      <xdr:rowOff>158804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149931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5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114816</xdr:rowOff>
    </xdr:from>
    <xdr:to>
      <xdr:col>72</xdr:col>
      <xdr:colOff>38100</xdr:colOff>
      <xdr:row>98</xdr:row>
      <xdr:rowOff>44966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61493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18537</xdr:rowOff>
    </xdr:from>
    <xdr:to>
      <xdr:col>67</xdr:col>
      <xdr:colOff>101600</xdr:colOff>
      <xdr:row>97</xdr:row>
      <xdr:rowOff>120137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64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136664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2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77750</xdr:rowOff>
    </xdr:from>
    <xdr:to>
      <xdr:col>116</xdr:col>
      <xdr:colOff>63500</xdr:colOff>
      <xdr:row>58</xdr:row>
      <xdr:rowOff>78474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21850"/>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78474</xdr:rowOff>
    </xdr:from>
    <xdr:to>
      <xdr:col>111</xdr:col>
      <xdr:colOff>177800</xdr:colOff>
      <xdr:row>58</xdr:row>
      <xdr:rowOff>79654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22574"/>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79007</xdr:rowOff>
    </xdr:from>
    <xdr:to>
      <xdr:col>107</xdr:col>
      <xdr:colOff>50800</xdr:colOff>
      <xdr:row>58</xdr:row>
      <xdr:rowOff>79654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23107"/>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79007</xdr:rowOff>
    </xdr:from>
    <xdr:to>
      <xdr:col>102</xdr:col>
      <xdr:colOff>114300</xdr:colOff>
      <xdr:row>58</xdr:row>
      <xdr:rowOff>79311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2310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26950</xdr:rowOff>
    </xdr:from>
    <xdr:to>
      <xdr:col>116</xdr:col>
      <xdr:colOff>114300</xdr:colOff>
      <xdr:row>58</xdr:row>
      <xdr:rowOff>128550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49827</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27674</xdr:rowOff>
    </xdr:from>
    <xdr:to>
      <xdr:col>112</xdr:col>
      <xdr:colOff>38100</xdr:colOff>
      <xdr:row>58</xdr:row>
      <xdr:rowOff>129274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145801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4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28854</xdr:rowOff>
    </xdr:from>
    <xdr:to>
      <xdr:col>107</xdr:col>
      <xdr:colOff>101600</xdr:colOff>
      <xdr:row>58</xdr:row>
      <xdr:rowOff>130454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146981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4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28207</xdr:rowOff>
    </xdr:from>
    <xdr:to>
      <xdr:col>102</xdr:col>
      <xdr:colOff>165100</xdr:colOff>
      <xdr:row>58</xdr:row>
      <xdr:rowOff>129807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146334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4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28511</xdr:rowOff>
    </xdr:from>
    <xdr:to>
      <xdr:col>98</xdr:col>
      <xdr:colOff>38100</xdr:colOff>
      <xdr:row>58</xdr:row>
      <xdr:rowOff>130111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7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146638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4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170028</xdr:rowOff>
    </xdr:from>
    <xdr:to>
      <xdr:col>116</xdr:col>
      <xdr:colOff>63500</xdr:colOff>
      <xdr:row>75</xdr:row>
      <xdr:rowOff>30544</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857328"/>
          <a:ext cx="8382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30544</xdr:rowOff>
    </xdr:from>
    <xdr:to>
      <xdr:col>111</xdr:col>
      <xdr:colOff>177800</xdr:colOff>
      <xdr:row>75</xdr:row>
      <xdr:rowOff>96762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889294"/>
          <a:ext cx="889000" cy="6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87350</xdr:rowOff>
    </xdr:from>
    <xdr:to>
      <xdr:col>107</xdr:col>
      <xdr:colOff>50800</xdr:colOff>
      <xdr:row>75</xdr:row>
      <xdr:rowOff>96762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545300" y="12946100"/>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72034</xdr:rowOff>
    </xdr:from>
    <xdr:to>
      <xdr:col>102</xdr:col>
      <xdr:colOff>114300</xdr:colOff>
      <xdr:row>75</xdr:row>
      <xdr:rowOff>87350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930784"/>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119228</xdr:rowOff>
    </xdr:from>
    <xdr:to>
      <xdr:col>116</xdr:col>
      <xdr:colOff>114300</xdr:colOff>
      <xdr:row>75</xdr:row>
      <xdr:rowOff>49378</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8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97655</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7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151194</xdr:rowOff>
    </xdr:from>
    <xdr:to>
      <xdr:col>112</xdr:col>
      <xdr:colOff>38100</xdr:colOff>
      <xdr:row>75</xdr:row>
      <xdr:rowOff>81344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8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72471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45962</xdr:rowOff>
    </xdr:from>
    <xdr:to>
      <xdr:col>107</xdr:col>
      <xdr:colOff>101600</xdr:colOff>
      <xdr:row>75</xdr:row>
      <xdr:rowOff>147562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9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138689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36550</xdr:rowOff>
    </xdr:from>
    <xdr:to>
      <xdr:col>102</xdr:col>
      <xdr:colOff>165100</xdr:colOff>
      <xdr:row>75</xdr:row>
      <xdr:rowOff>138150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8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129278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21234</xdr:rowOff>
    </xdr:from>
    <xdr:to>
      <xdr:col>98</xdr:col>
      <xdr:colOff>38100</xdr:colOff>
      <xdr:row>75</xdr:row>
      <xdr:rowOff>122834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8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113961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7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歳出総額は住民一人当たり</a:t>
          </a:r>
          <a:r>
            <a:rPr kumimoji="1" lang="en-US" altLang="ja-JP" sz="1300">
              <a:latin typeface="ＭＳ Ｐゴシック" panose="020B0600070205080204" pitchFamily="50" charset="-128"/>
              <a:ea typeface="ＭＳ Ｐゴシック" panose="020B0600070205080204" pitchFamily="50" charset="-128"/>
            </a:rPr>
            <a:t>736,452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最も構成費目を占める割合が高いものは普通建設事業費で前年度から</a:t>
          </a:r>
          <a:r>
            <a:rPr kumimoji="1" lang="en-US" altLang="ja-JP" sz="1300">
              <a:latin typeface="ＭＳ Ｐゴシック" panose="020B0600070205080204" pitchFamily="50" charset="-128"/>
              <a:ea typeface="ＭＳ Ｐゴシック" panose="020B0600070205080204" pitchFamily="50" charset="-128"/>
            </a:rPr>
            <a:t>85,953</a:t>
          </a:r>
          <a:r>
            <a:rPr kumimoji="1" lang="ja-JP" altLang="en-US" sz="1300">
              <a:latin typeface="ＭＳ Ｐゴシック" panose="020B0600070205080204" pitchFamily="50" charset="-128"/>
              <a:ea typeface="ＭＳ Ｐゴシック" panose="020B0600070205080204" pitchFamily="50" charset="-128"/>
            </a:rPr>
            <a:t>円増加しており、佐々クリーンセンター基幹的設備改良事業及び庁舎建設事業の実施により大幅に増加している。</a:t>
          </a:r>
        </a:p>
        <a:p>
          <a:r>
            <a:rPr kumimoji="1" lang="ja-JP" altLang="en-US" sz="1300">
              <a:latin typeface="ＭＳ Ｐゴシック" panose="020B0600070205080204" pitchFamily="50" charset="-128"/>
              <a:ea typeface="ＭＳ Ｐゴシック" panose="020B0600070205080204" pitchFamily="50" charset="-128"/>
            </a:rPr>
            <a:t>次に構成費目を占める割合が高いものは扶助費で前年度から</a:t>
          </a:r>
          <a:r>
            <a:rPr kumimoji="1" lang="en-US" altLang="ja-JP" sz="1300">
              <a:latin typeface="ＭＳ Ｐゴシック" panose="020B0600070205080204" pitchFamily="50" charset="-128"/>
              <a:ea typeface="ＭＳ Ｐゴシック" panose="020B0600070205080204" pitchFamily="50" charset="-128"/>
            </a:rPr>
            <a:t>16,347</a:t>
          </a:r>
          <a:r>
            <a:rPr kumimoji="1" lang="ja-JP" altLang="en-US" sz="1300">
              <a:latin typeface="ＭＳ Ｐゴシック" panose="020B0600070205080204" pitchFamily="50" charset="-128"/>
              <a:ea typeface="ＭＳ Ｐゴシック" panose="020B0600070205080204" pitchFamily="50" charset="-128"/>
            </a:rPr>
            <a:t>円増加しており、これは定額減税補足給付金や住民税非課税世帯への物価高騰対応給付金などの増加が主な要因である。扶助費については（臨時的な給付金を除いたとしても）年々増加を続けている状況で、類似団体と比較しても</a:t>
          </a:r>
          <a:r>
            <a:rPr kumimoji="1" lang="en-US" altLang="ja-JP" sz="1300">
              <a:latin typeface="ＭＳ Ｐゴシック" panose="020B0600070205080204" pitchFamily="50" charset="-128"/>
              <a:ea typeface="ＭＳ Ｐゴシック" panose="020B0600070205080204" pitchFamily="50" charset="-128"/>
            </a:rPr>
            <a:t>35,012</a:t>
          </a:r>
          <a:r>
            <a:rPr kumimoji="1" lang="ja-JP" altLang="en-US" sz="1300">
              <a:latin typeface="ＭＳ Ｐゴシック" panose="020B0600070205080204" pitchFamily="50" charset="-128"/>
              <a:ea typeface="ＭＳ Ｐゴシック" panose="020B0600070205080204" pitchFamily="50" charset="-128"/>
            </a:rPr>
            <a:t>円高い数値であるが、本町は子育て支援など福祉に注力していることもあり、他の経常経費の抑制に努める。</a:t>
          </a:r>
        </a:p>
        <a:p>
          <a:r>
            <a:rPr kumimoji="1" lang="ja-JP" altLang="en-US" sz="1300">
              <a:latin typeface="ＭＳ Ｐゴシック" panose="020B0600070205080204" pitchFamily="50" charset="-128"/>
              <a:ea typeface="ＭＳ Ｐゴシック" panose="020B0600070205080204" pitchFamily="50" charset="-128"/>
            </a:rPr>
            <a:t>人件費については</a:t>
          </a:r>
          <a:r>
            <a:rPr kumimoji="1" lang="en-US" altLang="ja-JP" sz="1300">
              <a:latin typeface="ＭＳ Ｐゴシック" panose="020B0600070205080204" pitchFamily="50" charset="-128"/>
              <a:ea typeface="ＭＳ Ｐゴシック" panose="020B0600070205080204" pitchFamily="50" charset="-128"/>
            </a:rPr>
            <a:t>82,793</a:t>
          </a:r>
          <a:r>
            <a:rPr kumimoji="1" lang="ja-JP" altLang="en-US" sz="1300">
              <a:latin typeface="ＭＳ Ｐゴシック" panose="020B0600070205080204" pitchFamily="50" charset="-128"/>
              <a:ea typeface="ＭＳ Ｐゴシック" panose="020B0600070205080204" pitchFamily="50" charset="-128"/>
            </a:rPr>
            <a:t>円となっており、人事院勧告による一般職、会計年度任用職員の給料・報酬の増加、会計年度任用職員の勤勉手当創設などにより前年度から</a:t>
          </a:r>
          <a:r>
            <a:rPr kumimoji="1" lang="en-US" altLang="ja-JP" sz="1300">
              <a:latin typeface="ＭＳ Ｐゴシック" panose="020B0600070205080204" pitchFamily="50" charset="-128"/>
              <a:ea typeface="ＭＳ Ｐゴシック" panose="020B0600070205080204" pitchFamily="50" charset="-128"/>
            </a:rPr>
            <a:t>6,519</a:t>
          </a:r>
          <a:r>
            <a:rPr kumimoji="1" lang="ja-JP" altLang="en-US" sz="1300">
              <a:latin typeface="ＭＳ Ｐゴシック" panose="020B0600070205080204" pitchFamily="50" charset="-128"/>
              <a:ea typeface="ＭＳ Ｐゴシック" panose="020B0600070205080204" pitchFamily="50" charset="-128"/>
            </a:rPr>
            <a:t>円増加している。物件費についても</a:t>
          </a:r>
          <a:r>
            <a:rPr kumimoji="1" lang="en-US" altLang="ja-JP" sz="1300">
              <a:latin typeface="ＭＳ Ｐゴシック" panose="020B0600070205080204" pitchFamily="50" charset="-128"/>
              <a:ea typeface="ＭＳ Ｐゴシック" panose="020B0600070205080204" pitchFamily="50" charset="-128"/>
            </a:rPr>
            <a:t>77,537</a:t>
          </a:r>
          <a:r>
            <a:rPr kumimoji="1" lang="ja-JP" altLang="en-US" sz="1300">
              <a:latin typeface="ＭＳ Ｐゴシック" panose="020B0600070205080204" pitchFamily="50" charset="-128"/>
              <a:ea typeface="ＭＳ Ｐゴシック" panose="020B0600070205080204" pitchFamily="50" charset="-128"/>
            </a:rPr>
            <a:t>円となっており、公文書管理システム再構築業務委託料や予防接種業務委託料の増加などにより前年度から</a:t>
          </a:r>
          <a:r>
            <a:rPr kumimoji="1" lang="en-US" altLang="ja-JP" sz="1300">
              <a:latin typeface="ＭＳ Ｐゴシック" panose="020B0600070205080204" pitchFamily="50" charset="-128"/>
              <a:ea typeface="ＭＳ Ｐゴシック" panose="020B0600070205080204" pitchFamily="50" charset="-128"/>
            </a:rPr>
            <a:t>7,011</a:t>
          </a:r>
          <a:r>
            <a:rPr kumimoji="1" lang="ja-JP" altLang="en-US" sz="1300">
              <a:latin typeface="ＭＳ Ｐゴシック" panose="020B0600070205080204" pitchFamily="50" charset="-128"/>
              <a:ea typeface="ＭＳ Ｐゴシック" panose="020B0600070205080204" pitchFamily="50" charset="-128"/>
            </a:rPr>
            <a:t>円増加している。今後、公共施設の老朽化対策等に係る課題に直面し、普通建設事業費や公債費などの増加に加え、物価高騰による物件費などの増加も見込まれるため、適正な予算化、執行を進める。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13,912
13,821
32.26
10,719,022
10,245,518
382,664
4,030,054
7,427,205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155130</xdr:rowOff>
    </xdr:from>
    <xdr:to>
      <xdr:col>24</xdr:col>
      <xdr:colOff>63500</xdr:colOff>
      <xdr:row>37</xdr:row>
      <xdr:rowOff>38354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7330"/>
          <a:ext cx="8382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38354</xdr:rowOff>
    </xdr:from>
    <xdr:to>
      <xdr:col>19</xdr:col>
      <xdr:colOff>177800</xdr:colOff>
      <xdr:row>37</xdr:row>
      <xdr:rowOff>158750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82004"/>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158750</xdr:rowOff>
    </xdr:from>
    <xdr:to>
      <xdr:col>15</xdr:col>
      <xdr:colOff>50800</xdr:colOff>
      <xdr:row>37</xdr:row>
      <xdr:rowOff>169608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02400"/>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169608</xdr:rowOff>
    </xdr:from>
    <xdr:to>
      <xdr:col>10</xdr:col>
      <xdr:colOff>114300</xdr:colOff>
      <xdr:row>38</xdr:row>
      <xdr:rowOff>9207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1325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104330</xdr:rowOff>
    </xdr:from>
    <xdr:to>
      <xdr:col>24</xdr:col>
      <xdr:colOff>114300</xdr:colOff>
      <xdr:row>37</xdr:row>
      <xdr:rowOff>34480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82757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159004</xdr:rowOff>
    </xdr:from>
    <xdr:to>
      <xdr:col>20</xdr:col>
      <xdr:colOff>38100</xdr:colOff>
      <xdr:row>37</xdr:row>
      <xdr:rowOff>89154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80281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107950</xdr:rowOff>
    </xdr:from>
    <xdr:to>
      <xdr:col>15</xdr:col>
      <xdr:colOff>101600</xdr:colOff>
      <xdr:row>38</xdr:row>
      <xdr:rowOff>38100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29227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118809</xdr:rowOff>
    </xdr:from>
    <xdr:to>
      <xdr:col>10</xdr:col>
      <xdr:colOff>165100</xdr:colOff>
      <xdr:row>38</xdr:row>
      <xdr:rowOff>48958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624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40085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5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129858</xdr:rowOff>
    </xdr:from>
    <xdr:to>
      <xdr:col>6</xdr:col>
      <xdr:colOff>38100</xdr:colOff>
      <xdr:row>38</xdr:row>
      <xdr:rowOff>60007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3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51134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19154</xdr:rowOff>
    </xdr:from>
    <xdr:to>
      <xdr:col>24</xdr:col>
      <xdr:colOff>63500</xdr:colOff>
      <xdr:row>58</xdr:row>
      <xdr:rowOff>21706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91804"/>
          <a:ext cx="838200" cy="17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21706</xdr:rowOff>
    </xdr:from>
    <xdr:to>
      <xdr:col>19</xdr:col>
      <xdr:colOff>177800</xdr:colOff>
      <xdr:row>58</xdr:row>
      <xdr:rowOff>29551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5806"/>
          <a:ext cx="889000" cy="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29551</xdr:rowOff>
    </xdr:from>
    <xdr:to>
      <xdr:col>15</xdr:col>
      <xdr:colOff>50800</xdr:colOff>
      <xdr:row>58</xdr:row>
      <xdr:rowOff>42819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3651"/>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104925</xdr:rowOff>
    </xdr:from>
    <xdr:to>
      <xdr:col>10</xdr:col>
      <xdr:colOff>114300</xdr:colOff>
      <xdr:row>58</xdr:row>
      <xdr:rowOff>42819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06125"/>
          <a:ext cx="889000" cy="28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139804</xdr:rowOff>
    </xdr:from>
    <xdr:to>
      <xdr:col>24</xdr:col>
      <xdr:colOff>114300</xdr:colOff>
      <xdr:row>57</xdr:row>
      <xdr:rowOff>69954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162681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9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142356</xdr:rowOff>
    </xdr:from>
    <xdr:to>
      <xdr:col>20</xdr:col>
      <xdr:colOff>38100</xdr:colOff>
      <xdr:row>58</xdr:row>
      <xdr:rowOff>72506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63633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0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150201</xdr:rowOff>
    </xdr:from>
    <xdr:to>
      <xdr:col>15</xdr:col>
      <xdr:colOff>101600</xdr:colOff>
      <xdr:row>58</xdr:row>
      <xdr:rowOff>80351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71478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163469</xdr:rowOff>
    </xdr:from>
    <xdr:to>
      <xdr:col>10</xdr:col>
      <xdr:colOff>165100</xdr:colOff>
      <xdr:row>58</xdr:row>
      <xdr:rowOff>93619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84746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54125</xdr:rowOff>
    </xdr:from>
    <xdr:to>
      <xdr:col>6</xdr:col>
      <xdr:colOff>38100</xdr:colOff>
      <xdr:row>56</xdr:row>
      <xdr:rowOff>155725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3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12119</xdr:rowOff>
    </xdr:from>
    <xdr:to>
      <xdr:col>24</xdr:col>
      <xdr:colOff>63500</xdr:colOff>
      <xdr:row>77</xdr:row>
      <xdr:rowOff>162483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13769"/>
          <a:ext cx="838200" cy="15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162483</xdr:rowOff>
    </xdr:from>
    <xdr:to>
      <xdr:col>19</xdr:col>
      <xdr:colOff>177800</xdr:colOff>
      <xdr:row>78</xdr:row>
      <xdr:rowOff>111841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64133"/>
          <a:ext cx="889000" cy="12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8300</xdr:rowOff>
    </xdr:from>
    <xdr:to>
      <xdr:col>15</xdr:col>
      <xdr:colOff>50800</xdr:colOff>
      <xdr:row>78</xdr:row>
      <xdr:rowOff>111841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09950"/>
          <a:ext cx="889000" cy="27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8300</xdr:rowOff>
    </xdr:from>
    <xdr:to>
      <xdr:col>10</xdr:col>
      <xdr:colOff>114300</xdr:colOff>
      <xdr:row>79</xdr:row>
      <xdr:rowOff>57679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9950"/>
          <a:ext cx="889000" cy="39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132769</xdr:rowOff>
    </xdr:from>
    <xdr:to>
      <xdr:col>24</xdr:col>
      <xdr:colOff>114300</xdr:colOff>
      <xdr:row>77</xdr:row>
      <xdr:rowOff>62919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111196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111683</xdr:rowOff>
    </xdr:from>
    <xdr:to>
      <xdr:col>20</xdr:col>
      <xdr:colOff>38100</xdr:colOff>
      <xdr:row>78</xdr:row>
      <xdr:rowOff>41833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32960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61041</xdr:rowOff>
    </xdr:from>
    <xdr:to>
      <xdr:col>15</xdr:col>
      <xdr:colOff>101600</xdr:colOff>
      <xdr:row>78</xdr:row>
      <xdr:rowOff>162641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3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153768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2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128950</xdr:rowOff>
    </xdr:from>
    <xdr:to>
      <xdr:col>10</xdr:col>
      <xdr:colOff>165100</xdr:colOff>
      <xdr:row>77</xdr:row>
      <xdr:rowOff>59100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75628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34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6879</xdr:rowOff>
    </xdr:from>
    <xdr:to>
      <xdr:col>6</xdr:col>
      <xdr:colOff>38100</xdr:colOff>
      <xdr:row>79</xdr:row>
      <xdr:rowOff>108479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99606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4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134296</xdr:rowOff>
    </xdr:from>
    <xdr:to>
      <xdr:col>24</xdr:col>
      <xdr:colOff>63500</xdr:colOff>
      <xdr:row>94</xdr:row>
      <xdr:rowOff>137108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250596"/>
          <a:ext cx="8382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134296</xdr:rowOff>
    </xdr:from>
    <xdr:to>
      <xdr:col>19</xdr:col>
      <xdr:colOff>177800</xdr:colOff>
      <xdr:row>97</xdr:row>
      <xdr:rowOff>90387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250596"/>
          <a:ext cx="889000" cy="47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90387</xdr:rowOff>
    </xdr:from>
    <xdr:to>
      <xdr:col>15</xdr:col>
      <xdr:colOff>50800</xdr:colOff>
      <xdr:row>97</xdr:row>
      <xdr:rowOff>101414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21037"/>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101414</xdr:rowOff>
    </xdr:from>
    <xdr:to>
      <xdr:col>10</xdr:col>
      <xdr:colOff>114300</xdr:colOff>
      <xdr:row>97</xdr:row>
      <xdr:rowOff>133451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32064"/>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86308</xdr:rowOff>
    </xdr:from>
    <xdr:to>
      <xdr:col>24</xdr:col>
      <xdr:colOff>114300</xdr:colOff>
      <xdr:row>95</xdr:row>
      <xdr:rowOff>16458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109185</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5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83496</xdr:rowOff>
    </xdr:from>
    <xdr:to>
      <xdr:col>20</xdr:col>
      <xdr:colOff>38100</xdr:colOff>
      <xdr:row>95</xdr:row>
      <xdr:rowOff>13646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19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30173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97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39587</xdr:rowOff>
    </xdr:from>
    <xdr:to>
      <xdr:col>15</xdr:col>
      <xdr:colOff>101600</xdr:colOff>
      <xdr:row>97</xdr:row>
      <xdr:rowOff>141187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132314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6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50614</xdr:rowOff>
    </xdr:from>
    <xdr:to>
      <xdr:col>10</xdr:col>
      <xdr:colOff>165100</xdr:colOff>
      <xdr:row>97</xdr:row>
      <xdr:rowOff>152214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8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143341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7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82651</xdr:rowOff>
    </xdr:from>
    <xdr:to>
      <xdr:col>6</xdr:col>
      <xdr:colOff>38100</xdr:colOff>
      <xdr:row>98</xdr:row>
      <xdr:rowOff>12801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0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87449</xdr:rowOff>
    </xdr:from>
    <xdr:to>
      <xdr:col>55</xdr:col>
      <xdr:colOff>0</xdr:colOff>
      <xdr:row>39</xdr:row>
      <xdr:rowOff>87775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73999"/>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87775</xdr:rowOff>
    </xdr:from>
    <xdr:to>
      <xdr:col>50</xdr:col>
      <xdr:colOff>114300</xdr:colOff>
      <xdr:row>39</xdr:row>
      <xdr:rowOff>88102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774325"/>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88102</xdr:rowOff>
    </xdr:from>
    <xdr:to>
      <xdr:col>45</xdr:col>
      <xdr:colOff>177800</xdr:colOff>
      <xdr:row>39</xdr:row>
      <xdr:rowOff>88102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7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25726</xdr:rowOff>
    </xdr:from>
    <xdr:to>
      <xdr:col>41</xdr:col>
      <xdr:colOff>50800</xdr:colOff>
      <xdr:row>39</xdr:row>
      <xdr:rowOff>88102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12276"/>
          <a:ext cx="8890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36649</xdr:rowOff>
    </xdr:from>
    <xdr:to>
      <xdr:col>55</xdr:col>
      <xdr:colOff>50800</xdr:colOff>
      <xdr:row>39</xdr:row>
      <xdr:rowOff>138249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123026</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38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36975</xdr:rowOff>
    </xdr:from>
    <xdr:to>
      <xdr:col>50</xdr:col>
      <xdr:colOff>165100</xdr:colOff>
      <xdr:row>39</xdr:row>
      <xdr:rowOff>138575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129702</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37302</xdr:rowOff>
    </xdr:from>
    <xdr:to>
      <xdr:col>46</xdr:col>
      <xdr:colOff>38100</xdr:colOff>
      <xdr:row>39</xdr:row>
      <xdr:rowOff>138902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130029</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37302</xdr:rowOff>
    </xdr:from>
    <xdr:to>
      <xdr:col>41</xdr:col>
      <xdr:colOff>101600</xdr:colOff>
      <xdr:row>39</xdr:row>
      <xdr:rowOff>138902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130029</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146376</xdr:rowOff>
    </xdr:from>
    <xdr:to>
      <xdr:col>36</xdr:col>
      <xdr:colOff>165100</xdr:colOff>
      <xdr:row>39</xdr:row>
      <xdr:rowOff>76526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67653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5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49771</xdr:rowOff>
    </xdr:from>
    <xdr:to>
      <xdr:col>55</xdr:col>
      <xdr:colOff>0</xdr:colOff>
      <xdr:row>58</xdr:row>
      <xdr:rowOff>52235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93871"/>
          <a:ext cx="8382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90221</xdr:rowOff>
    </xdr:from>
    <xdr:to>
      <xdr:col>50</xdr:col>
      <xdr:colOff>114300</xdr:colOff>
      <xdr:row>58</xdr:row>
      <xdr:rowOff>49771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62871"/>
          <a:ext cx="889000" cy="13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62750</xdr:rowOff>
    </xdr:from>
    <xdr:to>
      <xdr:col>45</xdr:col>
      <xdr:colOff>177800</xdr:colOff>
      <xdr:row>57</xdr:row>
      <xdr:rowOff>90221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35400"/>
          <a:ext cx="889000" cy="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62750</xdr:rowOff>
    </xdr:from>
    <xdr:to>
      <xdr:col>41</xdr:col>
      <xdr:colOff>50800</xdr:colOff>
      <xdr:row>57</xdr:row>
      <xdr:rowOff>142799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35400"/>
          <a:ext cx="889000" cy="8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1435</xdr:rowOff>
    </xdr:from>
    <xdr:to>
      <xdr:col>55</xdr:col>
      <xdr:colOff>50800</xdr:colOff>
      <xdr:row>58</xdr:row>
      <xdr:rowOff>103035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151312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170421</xdr:rowOff>
    </xdr:from>
    <xdr:to>
      <xdr:col>50</xdr:col>
      <xdr:colOff>165100</xdr:colOff>
      <xdr:row>58</xdr:row>
      <xdr:rowOff>100571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91698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39421</xdr:rowOff>
    </xdr:from>
    <xdr:to>
      <xdr:col>46</xdr:col>
      <xdr:colOff>38100</xdr:colOff>
      <xdr:row>57</xdr:row>
      <xdr:rowOff>141021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132148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11950</xdr:rowOff>
    </xdr:from>
    <xdr:to>
      <xdr:col>41</xdr:col>
      <xdr:colOff>101600</xdr:colOff>
      <xdr:row>57</xdr:row>
      <xdr:rowOff>113550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104677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91999</xdr:rowOff>
    </xdr:from>
    <xdr:to>
      <xdr:col>36</xdr:col>
      <xdr:colOff>165100</xdr:colOff>
      <xdr:row>58</xdr:row>
      <xdr:rowOff>22149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13276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5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166466</xdr:rowOff>
    </xdr:from>
    <xdr:to>
      <xdr:col>55</xdr:col>
      <xdr:colOff>0</xdr:colOff>
      <xdr:row>79</xdr:row>
      <xdr:rowOff>12035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39566"/>
          <a:ext cx="8382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166466</xdr:rowOff>
    </xdr:from>
    <xdr:to>
      <xdr:col>50</xdr:col>
      <xdr:colOff>114300</xdr:colOff>
      <xdr:row>78</xdr:row>
      <xdr:rowOff>170439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39566"/>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129119</xdr:rowOff>
    </xdr:from>
    <xdr:to>
      <xdr:col>45</xdr:col>
      <xdr:colOff>177800</xdr:colOff>
      <xdr:row>78</xdr:row>
      <xdr:rowOff>170439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02219"/>
          <a:ext cx="889000" cy="4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129119</xdr:rowOff>
    </xdr:from>
    <xdr:to>
      <xdr:col>41</xdr:col>
      <xdr:colOff>50800</xdr:colOff>
      <xdr:row>78</xdr:row>
      <xdr:rowOff>139216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02219"/>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132685</xdr:rowOff>
    </xdr:from>
    <xdr:to>
      <xdr:col>55</xdr:col>
      <xdr:colOff>50800</xdr:colOff>
      <xdr:row>79</xdr:row>
      <xdr:rowOff>62835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0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115666</xdr:rowOff>
    </xdr:from>
    <xdr:to>
      <xdr:col>50</xdr:col>
      <xdr:colOff>165100</xdr:colOff>
      <xdr:row>79</xdr:row>
      <xdr:rowOff>45816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36943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8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119639</xdr:rowOff>
    </xdr:from>
    <xdr:to>
      <xdr:col>46</xdr:col>
      <xdr:colOff>38100</xdr:colOff>
      <xdr:row>79</xdr:row>
      <xdr:rowOff>49789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40916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8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78319</xdr:rowOff>
    </xdr:from>
    <xdr:to>
      <xdr:col>41</xdr:col>
      <xdr:colOff>101600</xdr:colOff>
      <xdr:row>79</xdr:row>
      <xdr:rowOff>8469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5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171046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4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88416</xdr:rowOff>
    </xdr:from>
    <xdr:to>
      <xdr:col>36</xdr:col>
      <xdr:colOff>165100</xdr:colOff>
      <xdr:row>79</xdr:row>
      <xdr:rowOff>18566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9693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76290</xdr:rowOff>
    </xdr:from>
    <xdr:to>
      <xdr:col>55</xdr:col>
      <xdr:colOff>0</xdr:colOff>
      <xdr:row>98</xdr:row>
      <xdr:rowOff>89627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78390"/>
          <a:ext cx="838200" cy="1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26188</xdr:rowOff>
    </xdr:from>
    <xdr:to>
      <xdr:col>50</xdr:col>
      <xdr:colOff>114300</xdr:colOff>
      <xdr:row>98</xdr:row>
      <xdr:rowOff>89627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28288"/>
          <a:ext cx="889000" cy="6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26188</xdr:rowOff>
    </xdr:from>
    <xdr:to>
      <xdr:col>45</xdr:col>
      <xdr:colOff>177800</xdr:colOff>
      <xdr:row>98</xdr:row>
      <xdr:rowOff>38988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28288"/>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38988</xdr:rowOff>
    </xdr:from>
    <xdr:to>
      <xdr:col>41</xdr:col>
      <xdr:colOff>50800</xdr:colOff>
      <xdr:row>98</xdr:row>
      <xdr:rowOff>77019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41088"/>
          <a:ext cx="889000" cy="3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25490</xdr:rowOff>
    </xdr:from>
    <xdr:to>
      <xdr:col>55</xdr:col>
      <xdr:colOff>50800</xdr:colOff>
      <xdr:row>98</xdr:row>
      <xdr:rowOff>127090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3917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0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38827</xdr:rowOff>
    </xdr:from>
    <xdr:to>
      <xdr:col>50</xdr:col>
      <xdr:colOff>165100</xdr:colOff>
      <xdr:row>98</xdr:row>
      <xdr:rowOff>140427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4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131554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146838</xdr:rowOff>
    </xdr:from>
    <xdr:to>
      <xdr:col>46</xdr:col>
      <xdr:colOff>38100</xdr:colOff>
      <xdr:row>98</xdr:row>
      <xdr:rowOff>76988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7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93515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5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159638</xdr:rowOff>
    </xdr:from>
    <xdr:to>
      <xdr:col>41</xdr:col>
      <xdr:colOff>101600</xdr:colOff>
      <xdr:row>98</xdr:row>
      <xdr:rowOff>89788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9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106315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6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26219</xdr:rowOff>
    </xdr:from>
    <xdr:to>
      <xdr:col>36</xdr:col>
      <xdr:colOff>165100</xdr:colOff>
      <xdr:row>98</xdr:row>
      <xdr:rowOff>127819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2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118946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2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115909</xdr:rowOff>
    </xdr:from>
    <xdr:to>
      <xdr:col>85</xdr:col>
      <xdr:colOff>127000</xdr:colOff>
      <xdr:row>38</xdr:row>
      <xdr:rowOff>5055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59559"/>
          <a:ext cx="838200" cy="6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115909</xdr:rowOff>
    </xdr:from>
    <xdr:to>
      <xdr:col>81</xdr:col>
      <xdr:colOff>50800</xdr:colOff>
      <xdr:row>37</xdr:row>
      <xdr:rowOff>169597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59559"/>
          <a:ext cx="889000" cy="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158527</xdr:rowOff>
    </xdr:from>
    <xdr:to>
      <xdr:col>76</xdr:col>
      <xdr:colOff>114300</xdr:colOff>
      <xdr:row>37</xdr:row>
      <xdr:rowOff>169597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02177"/>
          <a:ext cx="8890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151555</xdr:rowOff>
    </xdr:from>
    <xdr:to>
      <xdr:col>71</xdr:col>
      <xdr:colOff>177800</xdr:colOff>
      <xdr:row>37</xdr:row>
      <xdr:rowOff>158527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95205"/>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125705</xdr:rowOff>
    </xdr:from>
    <xdr:to>
      <xdr:col>85</xdr:col>
      <xdr:colOff>177800</xdr:colOff>
      <xdr:row>38</xdr:row>
      <xdr:rowOff>55855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40632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8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65109</xdr:rowOff>
    </xdr:from>
    <xdr:to>
      <xdr:col>81</xdr:col>
      <xdr:colOff>101600</xdr:colOff>
      <xdr:row>37</xdr:row>
      <xdr:rowOff>166709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0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157836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118798</xdr:rowOff>
    </xdr:from>
    <xdr:to>
      <xdr:col>76</xdr:col>
      <xdr:colOff>165100</xdr:colOff>
      <xdr:row>38</xdr:row>
      <xdr:rowOff>48947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24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40074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5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107727</xdr:rowOff>
    </xdr:from>
    <xdr:to>
      <xdr:col>72</xdr:col>
      <xdr:colOff>38100</xdr:colOff>
      <xdr:row>38</xdr:row>
      <xdr:rowOff>37877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29004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100755</xdr:rowOff>
    </xdr:from>
    <xdr:to>
      <xdr:col>67</xdr:col>
      <xdr:colOff>101600</xdr:colOff>
      <xdr:row>38</xdr:row>
      <xdr:rowOff>30905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22031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76721</xdr:rowOff>
    </xdr:from>
    <xdr:to>
      <xdr:col>85</xdr:col>
      <xdr:colOff>127000</xdr:colOff>
      <xdr:row>57</xdr:row>
      <xdr:rowOff>90748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49371"/>
          <a:ext cx="838200" cy="1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64779</xdr:rowOff>
    </xdr:from>
    <xdr:to>
      <xdr:col>81</xdr:col>
      <xdr:colOff>50800</xdr:colOff>
      <xdr:row>57</xdr:row>
      <xdr:rowOff>90748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37429"/>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64779</xdr:rowOff>
    </xdr:from>
    <xdr:to>
      <xdr:col>76</xdr:col>
      <xdr:colOff>114300</xdr:colOff>
      <xdr:row>57</xdr:row>
      <xdr:rowOff>117594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37429"/>
          <a:ext cx="889000" cy="5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40035</xdr:rowOff>
    </xdr:from>
    <xdr:to>
      <xdr:col>71</xdr:col>
      <xdr:colOff>177800</xdr:colOff>
      <xdr:row>57</xdr:row>
      <xdr:rowOff>117594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12685"/>
          <a:ext cx="889000" cy="7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25921</xdr:rowOff>
    </xdr:from>
    <xdr:to>
      <xdr:col>85</xdr:col>
      <xdr:colOff>177800</xdr:colOff>
      <xdr:row>57</xdr:row>
      <xdr:rowOff>127521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112298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1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39948</xdr:rowOff>
    </xdr:from>
    <xdr:to>
      <xdr:col>81</xdr:col>
      <xdr:colOff>101600</xdr:colOff>
      <xdr:row>57</xdr:row>
      <xdr:rowOff>141548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132675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13979</xdr:rowOff>
    </xdr:from>
    <xdr:to>
      <xdr:col>76</xdr:col>
      <xdr:colOff>165100</xdr:colOff>
      <xdr:row>57</xdr:row>
      <xdr:rowOff>115579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106706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7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66794</xdr:rowOff>
    </xdr:from>
    <xdr:to>
      <xdr:col>72</xdr:col>
      <xdr:colOff>38100</xdr:colOff>
      <xdr:row>57</xdr:row>
      <xdr:rowOff>168394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159521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160685</xdr:rowOff>
    </xdr:from>
    <xdr:to>
      <xdr:col>67</xdr:col>
      <xdr:colOff>101600</xdr:colOff>
      <xdr:row>57</xdr:row>
      <xdr:rowOff>90835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81962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113023</xdr:rowOff>
    </xdr:from>
    <xdr:to>
      <xdr:col>85</xdr:col>
      <xdr:colOff>127000</xdr:colOff>
      <xdr:row>78</xdr:row>
      <xdr:rowOff>126212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86123"/>
          <a:ext cx="838200" cy="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93751</xdr:rowOff>
    </xdr:from>
    <xdr:to>
      <xdr:col>81</xdr:col>
      <xdr:colOff>50800</xdr:colOff>
      <xdr:row>78</xdr:row>
      <xdr:rowOff>126212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66851"/>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72949</xdr:rowOff>
    </xdr:from>
    <xdr:to>
      <xdr:col>76</xdr:col>
      <xdr:colOff>114300</xdr:colOff>
      <xdr:row>78</xdr:row>
      <xdr:rowOff>93751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46049"/>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143655</xdr:rowOff>
    </xdr:from>
    <xdr:to>
      <xdr:col>71</xdr:col>
      <xdr:colOff>177800</xdr:colOff>
      <xdr:row>78</xdr:row>
      <xdr:rowOff>72949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002405"/>
          <a:ext cx="889000" cy="4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62223</xdr:rowOff>
    </xdr:from>
    <xdr:to>
      <xdr:col>85</xdr:col>
      <xdr:colOff>177800</xdr:colOff>
      <xdr:row>78</xdr:row>
      <xdr:rowOff>163823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3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6223</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75412</xdr:rowOff>
    </xdr:from>
    <xdr:to>
      <xdr:col>81</xdr:col>
      <xdr:colOff>101600</xdr:colOff>
      <xdr:row>79</xdr:row>
      <xdr:rowOff>5562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168139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41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42951</xdr:rowOff>
    </xdr:from>
    <xdr:to>
      <xdr:col>76</xdr:col>
      <xdr:colOff>165100</xdr:colOff>
      <xdr:row>78</xdr:row>
      <xdr:rowOff>144551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135678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22149</xdr:rowOff>
    </xdr:from>
    <xdr:to>
      <xdr:col>72</xdr:col>
      <xdr:colOff>38100</xdr:colOff>
      <xdr:row>78</xdr:row>
      <xdr:rowOff>123749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114876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48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92855</xdr:rowOff>
    </xdr:from>
    <xdr:to>
      <xdr:col>67</xdr:col>
      <xdr:colOff>101600</xdr:colOff>
      <xdr:row>76</xdr:row>
      <xdr:rowOff>23005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9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39532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72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133528</xdr:rowOff>
    </xdr:from>
    <xdr:to>
      <xdr:col>85</xdr:col>
      <xdr:colOff>127000</xdr:colOff>
      <xdr:row>97</xdr:row>
      <xdr:rowOff>138740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64178"/>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133528</xdr:rowOff>
    </xdr:from>
    <xdr:to>
      <xdr:col>81</xdr:col>
      <xdr:colOff>50800</xdr:colOff>
      <xdr:row>97</xdr:row>
      <xdr:rowOff>139329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64178"/>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139329</xdr:rowOff>
    </xdr:from>
    <xdr:to>
      <xdr:col>76</xdr:col>
      <xdr:colOff>114300</xdr:colOff>
      <xdr:row>97</xdr:row>
      <xdr:rowOff>140052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69979"/>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140052</xdr:rowOff>
    </xdr:from>
    <xdr:to>
      <xdr:col>71</xdr:col>
      <xdr:colOff>177800</xdr:colOff>
      <xdr:row>97</xdr:row>
      <xdr:rowOff>146878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70702"/>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87940</xdr:rowOff>
    </xdr:from>
    <xdr:to>
      <xdr:col>85</xdr:col>
      <xdr:colOff>177800</xdr:colOff>
      <xdr:row>98</xdr:row>
      <xdr:rowOff>18090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2867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82728</xdr:rowOff>
    </xdr:from>
    <xdr:to>
      <xdr:col>81</xdr:col>
      <xdr:colOff>101600</xdr:colOff>
      <xdr:row>98</xdr:row>
      <xdr:rowOff>12878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4005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0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88529</xdr:rowOff>
    </xdr:from>
    <xdr:to>
      <xdr:col>76</xdr:col>
      <xdr:colOff>165100</xdr:colOff>
      <xdr:row>98</xdr:row>
      <xdr:rowOff>18679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1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9806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1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89252</xdr:rowOff>
    </xdr:from>
    <xdr:to>
      <xdr:col>72</xdr:col>
      <xdr:colOff>38100</xdr:colOff>
      <xdr:row>98</xdr:row>
      <xdr:rowOff>19402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96078</xdr:rowOff>
    </xdr:from>
    <xdr:to>
      <xdr:col>67</xdr:col>
      <xdr:colOff>101600</xdr:colOff>
      <xdr:row>98</xdr:row>
      <xdr:rowOff>26228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17355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年度歳出決算額の</a:t>
          </a:r>
          <a:r>
            <a:rPr kumimoji="1" lang="en-US" altLang="ja-JP" sz="1200">
              <a:latin typeface="ＭＳ Ｐゴシック" panose="020B0600070205080204" pitchFamily="50" charset="-128"/>
              <a:ea typeface="ＭＳ Ｐゴシック" panose="020B0600070205080204" pitchFamily="50" charset="-128"/>
            </a:rPr>
            <a:t>27.1</a:t>
          </a:r>
          <a:r>
            <a:rPr kumimoji="1" lang="ja-JP" altLang="en-US" sz="1200">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200">
              <a:latin typeface="ＭＳ Ｐゴシック" panose="020B0600070205080204" pitchFamily="50" charset="-128"/>
              <a:ea typeface="ＭＳ Ｐゴシック" panose="020B0600070205080204" pitchFamily="50" charset="-128"/>
            </a:rPr>
            <a:t>199,243</a:t>
          </a:r>
          <a:r>
            <a:rPr kumimoji="1" lang="ja-JP" altLang="en-US" sz="1200">
              <a:latin typeface="ＭＳ Ｐゴシック" panose="020B0600070205080204" pitchFamily="50" charset="-128"/>
              <a:ea typeface="ＭＳ Ｐゴシック" panose="020B0600070205080204" pitchFamily="50" charset="-128"/>
            </a:rPr>
            <a:t>円（前年度比＋</a:t>
          </a:r>
          <a:r>
            <a:rPr kumimoji="1" lang="en-US" altLang="ja-JP" sz="1200">
              <a:latin typeface="ＭＳ Ｐゴシック" panose="020B0600070205080204" pitchFamily="50" charset="-128"/>
              <a:ea typeface="ＭＳ Ｐゴシック" panose="020B0600070205080204" pitchFamily="50" charset="-128"/>
            </a:rPr>
            <a:t>19,733</a:t>
          </a:r>
          <a:r>
            <a:rPr kumimoji="1" lang="ja-JP" altLang="en-US" sz="1200">
              <a:latin typeface="ＭＳ Ｐゴシック" panose="020B0600070205080204" pitchFamily="50" charset="-128"/>
              <a:ea typeface="ＭＳ Ｐゴシック" panose="020B0600070205080204" pitchFamily="50" charset="-128"/>
            </a:rPr>
            <a:t>円、類似団体比△</a:t>
          </a:r>
          <a:r>
            <a:rPr kumimoji="1" lang="en-US" altLang="ja-JP" sz="1200">
              <a:latin typeface="ＭＳ Ｐゴシック" panose="020B0600070205080204" pitchFamily="50" charset="-128"/>
              <a:ea typeface="ＭＳ Ｐゴシック" panose="020B0600070205080204" pitchFamily="50" charset="-128"/>
            </a:rPr>
            <a:t>7,104</a:t>
          </a:r>
          <a:r>
            <a:rPr kumimoji="1" lang="ja-JP" altLang="en-US" sz="1200">
              <a:latin typeface="ＭＳ Ｐゴシック" panose="020B0600070205080204" pitchFamily="50" charset="-128"/>
              <a:ea typeface="ＭＳ Ｐゴシック" panose="020B0600070205080204" pitchFamily="50" charset="-128"/>
            </a:rPr>
            <a:t>円）となっており、定額減税補足給付金（＋</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百万円）や住民税非課税世帯への物価高騰対応給付金（＋</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百万円）などの増加が主な要因である。</a:t>
          </a:r>
        </a:p>
        <a:p>
          <a:r>
            <a:rPr kumimoji="1" lang="ja-JP" altLang="en-US" sz="1200">
              <a:latin typeface="ＭＳ Ｐゴシック" panose="020B0600070205080204" pitchFamily="50" charset="-128"/>
              <a:ea typeface="ＭＳ Ｐゴシック" panose="020B0600070205080204" pitchFamily="50" charset="-128"/>
            </a:rPr>
            <a:t>次に、</a:t>
          </a:r>
          <a:r>
            <a:rPr kumimoji="1" lang="en-US" altLang="ja-JP" sz="1200">
              <a:latin typeface="ＭＳ Ｐゴシック" panose="020B0600070205080204" pitchFamily="50" charset="-128"/>
              <a:ea typeface="ＭＳ Ｐゴシック" panose="020B0600070205080204" pitchFamily="50" charset="-128"/>
            </a:rPr>
            <a:t>26.2</a:t>
          </a:r>
          <a:r>
            <a:rPr kumimoji="1" lang="ja-JP" altLang="en-US" sz="1200">
              <a:latin typeface="ＭＳ Ｐゴシック" panose="020B0600070205080204" pitchFamily="50" charset="-128"/>
              <a:ea typeface="ＭＳ Ｐゴシック" panose="020B0600070205080204" pitchFamily="50" charset="-128"/>
            </a:rPr>
            <a:t>％を占める総務費については、住民一人当たり</a:t>
          </a:r>
          <a:r>
            <a:rPr kumimoji="1" lang="en-US" altLang="ja-JP" sz="1200">
              <a:latin typeface="ＭＳ Ｐゴシック" panose="020B0600070205080204" pitchFamily="50" charset="-128"/>
              <a:ea typeface="ＭＳ Ｐゴシック" panose="020B0600070205080204" pitchFamily="50" charset="-128"/>
            </a:rPr>
            <a:t>193,279</a:t>
          </a:r>
          <a:r>
            <a:rPr kumimoji="1" lang="ja-JP" altLang="en-US" sz="1200">
              <a:latin typeface="ＭＳ Ｐゴシック" panose="020B0600070205080204" pitchFamily="50" charset="-128"/>
              <a:ea typeface="ＭＳ Ｐゴシック" panose="020B0600070205080204" pitchFamily="50" charset="-128"/>
            </a:rPr>
            <a:t>円（前年度比＋</a:t>
          </a:r>
          <a:r>
            <a:rPr kumimoji="1" lang="en-US" altLang="ja-JP" sz="1200">
              <a:latin typeface="ＭＳ Ｐゴシック" panose="020B0600070205080204" pitchFamily="50" charset="-128"/>
              <a:ea typeface="ＭＳ Ｐゴシック" panose="020B0600070205080204" pitchFamily="50" charset="-128"/>
            </a:rPr>
            <a:t>91,340</a:t>
          </a:r>
          <a:r>
            <a:rPr kumimoji="1" lang="ja-JP" altLang="en-US" sz="1200">
              <a:latin typeface="ＭＳ Ｐゴシック" panose="020B0600070205080204" pitchFamily="50" charset="-128"/>
              <a:ea typeface="ＭＳ Ｐゴシック" panose="020B0600070205080204" pitchFamily="50" charset="-128"/>
            </a:rPr>
            <a:t>円、類似団体比＋</a:t>
          </a:r>
          <a:r>
            <a:rPr kumimoji="1" lang="en-US" altLang="ja-JP" sz="1200">
              <a:latin typeface="ＭＳ Ｐゴシック" panose="020B0600070205080204" pitchFamily="50" charset="-128"/>
              <a:ea typeface="ＭＳ Ｐゴシック" panose="020B0600070205080204" pitchFamily="50" charset="-128"/>
            </a:rPr>
            <a:t>38,606</a:t>
          </a:r>
          <a:r>
            <a:rPr kumimoji="1" lang="ja-JP" altLang="en-US" sz="1200">
              <a:latin typeface="ＭＳ Ｐゴシック" panose="020B0600070205080204" pitchFamily="50" charset="-128"/>
              <a:ea typeface="ＭＳ Ｐゴシック" panose="020B0600070205080204" pitchFamily="50" charset="-128"/>
            </a:rPr>
            <a:t>円）の大幅な増加となっており、新庁舎建設事業</a:t>
          </a:r>
          <a:r>
            <a:rPr kumimoji="1" lang="en-US" altLang="ja-JP" sz="1200">
              <a:latin typeface="ＭＳ Ｐゴシック" panose="020B0600070205080204" pitchFamily="50" charset="-128"/>
              <a:ea typeface="ＭＳ Ｐゴシック" panose="020B0600070205080204" pitchFamily="50" charset="-128"/>
            </a:rPr>
            <a:t>(+1,255</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や小浦南部地区工場団地土地購入事業</a:t>
          </a:r>
          <a:r>
            <a:rPr kumimoji="1" lang="en-US" altLang="ja-JP" sz="1200">
              <a:latin typeface="ＭＳ Ｐゴシック" panose="020B0600070205080204" pitchFamily="50" charset="-128"/>
              <a:ea typeface="ＭＳ Ｐゴシック" panose="020B0600070205080204" pitchFamily="50" charset="-128"/>
            </a:rPr>
            <a:t>(+136</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などの特殊要因による増加が主な要因である。</a:t>
          </a:r>
          <a:r>
            <a:rPr kumimoji="1" lang="en-US" altLang="ja-JP" sz="1200">
              <a:latin typeface="ＭＳ Ｐゴシック" panose="020B0600070205080204" pitchFamily="50" charset="-128"/>
              <a:ea typeface="ＭＳ Ｐゴシック" panose="020B0600070205080204" pitchFamily="50" charset="-128"/>
            </a:rPr>
            <a:t>20.4</a:t>
          </a:r>
          <a:r>
            <a:rPr kumimoji="1" lang="ja-JP" altLang="en-US" sz="1200">
              <a:latin typeface="ＭＳ Ｐゴシック" panose="020B0600070205080204" pitchFamily="50" charset="-128"/>
              <a:ea typeface="ＭＳ Ｐゴシック" panose="020B0600070205080204" pitchFamily="50" charset="-128"/>
            </a:rPr>
            <a:t>％を占める衛生費については令和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年度から増加しているが、これは佐々クリーンセンター基幹的設備改良事業の実施によるもので、令和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年度に事業が完了したため今後は減少する見込みである。</a:t>
          </a:r>
          <a:r>
            <a:rPr kumimoji="1" lang="en-US" altLang="ja-JP" sz="1200">
              <a:latin typeface="ＭＳ Ｐゴシック" panose="020B0600070205080204" pitchFamily="50" charset="-128"/>
              <a:ea typeface="ＭＳ Ｐゴシック" panose="020B0600070205080204" pitchFamily="50" charset="-128"/>
            </a:rPr>
            <a:t>8.1</a:t>
          </a:r>
          <a:r>
            <a:rPr kumimoji="1" lang="ja-JP" altLang="en-US" sz="1200">
              <a:latin typeface="ＭＳ Ｐゴシック" panose="020B0600070205080204" pitchFamily="50" charset="-128"/>
              <a:ea typeface="ＭＳ Ｐゴシック" panose="020B0600070205080204" pitchFamily="50" charset="-128"/>
            </a:rPr>
            <a:t>％を占める土木費については、住民一人当たり</a:t>
          </a:r>
          <a:r>
            <a:rPr kumimoji="1" lang="en-US" altLang="ja-JP" sz="1200">
              <a:latin typeface="ＭＳ Ｐゴシック" panose="020B0600070205080204" pitchFamily="50" charset="-128"/>
              <a:ea typeface="ＭＳ Ｐゴシック" panose="020B0600070205080204" pitchFamily="50" charset="-128"/>
            </a:rPr>
            <a:t>59,417</a:t>
          </a:r>
          <a:r>
            <a:rPr kumimoji="1" lang="ja-JP" altLang="en-US" sz="1200">
              <a:latin typeface="ＭＳ Ｐゴシック" panose="020B0600070205080204" pitchFamily="50" charset="-128"/>
              <a:ea typeface="ＭＳ Ｐゴシック" panose="020B0600070205080204" pitchFamily="50" charset="-128"/>
            </a:rPr>
            <a:t>円（前年度比＋</a:t>
          </a:r>
          <a:r>
            <a:rPr kumimoji="1" lang="en-US" altLang="ja-JP" sz="1200">
              <a:latin typeface="ＭＳ Ｐゴシック" panose="020B0600070205080204" pitchFamily="50" charset="-128"/>
              <a:ea typeface="ＭＳ Ｐゴシック" panose="020B0600070205080204" pitchFamily="50" charset="-128"/>
            </a:rPr>
            <a:t>4,084</a:t>
          </a:r>
          <a:r>
            <a:rPr kumimoji="1" lang="ja-JP" altLang="en-US" sz="1200">
              <a:latin typeface="ＭＳ Ｐゴシック" panose="020B0600070205080204" pitchFamily="50" charset="-128"/>
              <a:ea typeface="ＭＳ Ｐゴシック" panose="020B0600070205080204" pitchFamily="50" charset="-128"/>
            </a:rPr>
            <a:t>円、類似団体比△</a:t>
          </a:r>
          <a:r>
            <a:rPr kumimoji="1" lang="en-US" altLang="ja-JP" sz="1200">
              <a:latin typeface="ＭＳ Ｐゴシック" panose="020B0600070205080204" pitchFamily="50" charset="-128"/>
              <a:ea typeface="ＭＳ Ｐゴシック" panose="020B0600070205080204" pitchFamily="50" charset="-128"/>
            </a:rPr>
            <a:t>13,426</a:t>
          </a:r>
          <a:r>
            <a:rPr kumimoji="1" lang="ja-JP" altLang="en-US" sz="1200">
              <a:latin typeface="ＭＳ Ｐゴシック" panose="020B0600070205080204" pitchFamily="50" charset="-128"/>
              <a:ea typeface="ＭＳ Ｐゴシック" panose="020B0600070205080204" pitchFamily="50" charset="-128"/>
            </a:rPr>
            <a:t>円）であり、竪山地区法面保護事業（＋</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百万円）や町道中央海岸線舗装補修事業（＋</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百万円）などの増加が主な要因である。</a:t>
          </a:r>
        </a:p>
        <a:p>
          <a:r>
            <a:rPr kumimoji="1" lang="ja-JP" altLang="en-US" sz="1200">
              <a:latin typeface="ＭＳ Ｐゴシック" panose="020B0600070205080204" pitchFamily="50" charset="-128"/>
              <a:ea typeface="ＭＳ Ｐゴシック" panose="020B0600070205080204" pitchFamily="50" charset="-128"/>
            </a:rPr>
            <a:t>また、教育費については前年度から</a:t>
          </a:r>
          <a:r>
            <a:rPr kumimoji="1" lang="en-US" altLang="ja-JP" sz="1200">
              <a:latin typeface="ＭＳ Ｐゴシック" panose="020B0600070205080204" pitchFamily="50" charset="-128"/>
              <a:ea typeface="ＭＳ Ｐゴシック" panose="020B0600070205080204" pitchFamily="50" charset="-128"/>
            </a:rPr>
            <a:t>3,068</a:t>
          </a:r>
          <a:r>
            <a:rPr kumimoji="1" lang="ja-JP" altLang="en-US" sz="1200">
              <a:latin typeface="ＭＳ Ｐゴシック" panose="020B0600070205080204" pitchFamily="50" charset="-128"/>
              <a:ea typeface="ＭＳ Ｐゴシック" panose="020B0600070205080204" pitchFamily="50" charset="-128"/>
            </a:rPr>
            <a:t>円増加しており、これは羽ばたけ若者人材育成奨学基金積立（＋</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百万円）や中学校給食費無償化事業補助金（＋</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百万円）などの増加が主な要因である。消防費については前年度から</a:t>
          </a:r>
          <a:r>
            <a:rPr kumimoji="1" lang="en-US" altLang="ja-JP" sz="1200">
              <a:latin typeface="ＭＳ Ｐゴシック" panose="020B0600070205080204" pitchFamily="50" charset="-128"/>
              <a:ea typeface="ＭＳ Ｐゴシック" panose="020B0600070205080204" pitchFamily="50" charset="-128"/>
            </a:rPr>
            <a:t>3,711</a:t>
          </a:r>
          <a:r>
            <a:rPr kumimoji="1" lang="ja-JP" altLang="en-US" sz="1200">
              <a:latin typeface="ＭＳ Ｐゴシック" panose="020B0600070205080204" pitchFamily="50" charset="-128"/>
              <a:ea typeface="ＭＳ Ｐゴシック" panose="020B0600070205080204" pitchFamily="50" charset="-128"/>
            </a:rPr>
            <a:t>円減少しており、これは第</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分団消防詰所新築事業（△</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百万円）の減少が主な要因である。</a:t>
          </a:r>
        </a:p>
        <a:p>
          <a:r>
            <a:rPr kumimoji="1" lang="ja-JP" altLang="en-US" sz="1200">
              <a:latin typeface="ＭＳ Ｐゴシック" panose="020B0600070205080204" pitchFamily="50" charset="-128"/>
              <a:ea typeface="ＭＳ Ｐゴシック" panose="020B0600070205080204" pitchFamily="50" charset="-128"/>
            </a:rPr>
            <a:t>今後、公債費については庁舎建設事業や佐々クリーンセンター基幹的設備改良事業などの大型事業実施により増加していくことが見込まれる。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財政調整基金残高は今後の財政需要を鑑み積み立てを行い、また、取り崩しを実施しなかったことなどにより増加している。</a:t>
          </a:r>
        </a:p>
        <a:p>
          <a:r>
            <a:rPr kumimoji="1" lang="ja-JP" altLang="en-US" sz="1000">
              <a:latin typeface="ＭＳ ゴシック" pitchFamily="49" charset="-128"/>
              <a:ea typeface="ＭＳ ゴシック" pitchFamily="49" charset="-128"/>
            </a:rPr>
            <a:t>普通交付税及び標準税収入額等の増加により標準財政規模が前年度から</a:t>
          </a:r>
          <a:r>
            <a:rPr kumimoji="1" lang="en-US" altLang="ja-JP" sz="1000">
              <a:latin typeface="ＭＳ ゴシック" pitchFamily="49" charset="-128"/>
              <a:ea typeface="ＭＳ ゴシック" pitchFamily="49" charset="-128"/>
            </a:rPr>
            <a:t>170</a:t>
          </a:r>
          <a:r>
            <a:rPr kumimoji="1" lang="ja-JP" altLang="en-US" sz="1000">
              <a:latin typeface="ＭＳ ゴシック" pitchFamily="49" charset="-128"/>
              <a:ea typeface="ＭＳ ゴシック" pitchFamily="49" charset="-128"/>
            </a:rPr>
            <a:t>百万円増加しているものの、財政調整基金残高の増加も大きく、財政調整基金残高の割合は</a:t>
          </a:r>
          <a:r>
            <a:rPr kumimoji="1" lang="en-US" altLang="ja-JP" sz="1000">
              <a:latin typeface="ＭＳ ゴシック" pitchFamily="49" charset="-128"/>
              <a:ea typeface="ＭＳ ゴシック" pitchFamily="49" charset="-128"/>
            </a:rPr>
            <a:t>4.24</a:t>
          </a:r>
          <a:r>
            <a:rPr kumimoji="1" lang="ja-JP" altLang="en-US" sz="1000">
              <a:latin typeface="ＭＳ ゴシック" pitchFamily="49" charset="-128"/>
              <a:ea typeface="ＭＳ ゴシック" pitchFamily="49" charset="-128"/>
            </a:rPr>
            <a:t>ポイント増加している。実質収支額の割合も</a:t>
          </a:r>
          <a:r>
            <a:rPr kumimoji="1" lang="en-US" altLang="ja-JP" sz="1000">
              <a:latin typeface="ＭＳ ゴシック" pitchFamily="49" charset="-128"/>
              <a:ea typeface="ＭＳ ゴシック" pitchFamily="49" charset="-128"/>
            </a:rPr>
            <a:t>1.42</a:t>
          </a:r>
          <a:r>
            <a:rPr kumimoji="1" lang="ja-JP" altLang="en-US" sz="1000">
              <a:latin typeface="ＭＳ ゴシック" pitchFamily="49" charset="-128"/>
              <a:ea typeface="ＭＳ ゴシック" pitchFamily="49" charset="-128"/>
            </a:rPr>
            <a:t>ポイント増加しており、これは継続費事業であったごみ処理施設基幹的設備改良事業や下水道事業会計補助金の実績額確定による不用額が大きく、実質収支額が前年度から</a:t>
          </a:r>
          <a:r>
            <a:rPr kumimoji="1" lang="en-US" altLang="ja-JP" sz="1000">
              <a:latin typeface="ＭＳ ゴシック" pitchFamily="49" charset="-128"/>
              <a:ea typeface="ＭＳ ゴシック" pitchFamily="49" charset="-128"/>
            </a:rPr>
            <a:t>71</a:t>
          </a:r>
          <a:r>
            <a:rPr kumimoji="1" lang="ja-JP" altLang="en-US" sz="1000">
              <a:latin typeface="ＭＳ ゴシック" pitchFamily="49" charset="-128"/>
              <a:ea typeface="ＭＳ ゴシック" pitchFamily="49" charset="-128"/>
            </a:rPr>
            <a:t>百万円増加したことが主な要因である。実質単年度収支の比率については標準財政規模の増加により</a:t>
          </a:r>
          <a:r>
            <a:rPr kumimoji="1" lang="en-US" altLang="ja-JP" sz="1000">
              <a:latin typeface="ＭＳ ゴシック" pitchFamily="49" charset="-128"/>
              <a:ea typeface="ＭＳ ゴシック" pitchFamily="49" charset="-128"/>
            </a:rPr>
            <a:t>0.39</a:t>
          </a:r>
          <a:r>
            <a:rPr kumimoji="1" lang="ja-JP" altLang="en-US" sz="1000">
              <a:latin typeface="ＭＳ ゴシック" pitchFamily="49" charset="-128"/>
              <a:ea typeface="ＭＳ ゴシック" pitchFamily="49" charset="-128"/>
            </a:rPr>
            <a:t>ポイント減少している。</a:t>
          </a:r>
        </a:p>
        <a:p>
          <a:r>
            <a:rPr kumimoji="1" lang="ja-JP" altLang="en-US" sz="1000">
              <a:latin typeface="ＭＳ ゴシック" pitchFamily="49" charset="-128"/>
              <a:ea typeface="ＭＳ ゴシック" pitchFamily="49" charset="-128"/>
            </a:rPr>
            <a:t>財政調整基金残高は、前年度比＋</a:t>
          </a:r>
          <a:r>
            <a:rPr kumimoji="1" lang="en-US" altLang="ja-JP" sz="1000">
              <a:latin typeface="ＭＳ ゴシック" pitchFamily="49" charset="-128"/>
              <a:ea typeface="ＭＳ ゴシック" pitchFamily="49" charset="-128"/>
            </a:rPr>
            <a:t>229</a:t>
          </a:r>
          <a:r>
            <a:rPr kumimoji="1" lang="ja-JP" altLang="en-US" sz="1000">
              <a:latin typeface="ＭＳ ゴシック" pitchFamily="49" charset="-128"/>
              <a:ea typeface="ＭＳ ゴシック" pitchFamily="49" charset="-128"/>
            </a:rPr>
            <a:t>百万円の</a:t>
          </a:r>
          <a:r>
            <a:rPr kumimoji="1" lang="en-US" altLang="ja-JP" sz="1000">
              <a:latin typeface="ＭＳ ゴシック" pitchFamily="49" charset="-128"/>
              <a:ea typeface="ＭＳ ゴシック" pitchFamily="49" charset="-128"/>
            </a:rPr>
            <a:t>1,541</a:t>
          </a:r>
          <a:r>
            <a:rPr kumimoji="1" lang="ja-JP" altLang="en-US" sz="1000">
              <a:latin typeface="ＭＳ ゴシック" pitchFamily="49" charset="-128"/>
              <a:ea typeface="ＭＳ ゴシック" pitchFamily="49" charset="-128"/>
            </a:rPr>
            <a:t>百万円となっている。</a:t>
          </a:r>
        </a:p>
        <a:p>
          <a:r>
            <a:rPr kumimoji="1" lang="ja-JP" altLang="en-US" sz="1000">
              <a:latin typeface="ＭＳ ゴシック" pitchFamily="49" charset="-128"/>
              <a:ea typeface="ＭＳ ゴシック" pitchFamily="49" charset="-128"/>
            </a:rPr>
            <a:t>実質収支額は、前年度比＋</a:t>
          </a:r>
          <a:r>
            <a:rPr kumimoji="1" lang="en-US" altLang="ja-JP" sz="1000">
              <a:latin typeface="ＭＳ ゴシック" pitchFamily="49" charset="-128"/>
              <a:ea typeface="ＭＳ ゴシック" pitchFamily="49" charset="-128"/>
            </a:rPr>
            <a:t>71</a:t>
          </a:r>
          <a:r>
            <a:rPr kumimoji="1" lang="ja-JP" altLang="en-US" sz="1000">
              <a:latin typeface="ＭＳ ゴシック" pitchFamily="49" charset="-128"/>
              <a:ea typeface="ＭＳ ゴシック" pitchFamily="49" charset="-128"/>
            </a:rPr>
            <a:t>百万円の</a:t>
          </a:r>
          <a:r>
            <a:rPr kumimoji="1" lang="en-US" altLang="ja-JP" sz="1000">
              <a:latin typeface="ＭＳ ゴシック" pitchFamily="49" charset="-128"/>
              <a:ea typeface="ＭＳ ゴシック" pitchFamily="49" charset="-128"/>
            </a:rPr>
            <a:t>383</a:t>
          </a:r>
          <a:r>
            <a:rPr kumimoji="1" lang="ja-JP" altLang="en-US" sz="1000">
              <a:latin typeface="ＭＳ ゴシック" pitchFamily="49" charset="-128"/>
              <a:ea typeface="ＭＳ ゴシック" pitchFamily="49" charset="-128"/>
            </a:rPr>
            <a:t>百万円となっている。</a:t>
          </a:r>
        </a:p>
        <a:p>
          <a:r>
            <a:rPr kumimoji="1" lang="ja-JP" altLang="en-US" sz="1000">
              <a:latin typeface="ＭＳ ゴシック" pitchFamily="49" charset="-128"/>
              <a:ea typeface="ＭＳ ゴシック" pitchFamily="49" charset="-128"/>
            </a:rPr>
            <a:t>実質単年度収支額は、前年度比△</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百万円の</a:t>
          </a:r>
          <a:r>
            <a:rPr kumimoji="1" lang="en-US" altLang="ja-JP" sz="1000">
              <a:latin typeface="ＭＳ ゴシック" pitchFamily="49" charset="-128"/>
              <a:ea typeface="ＭＳ ゴシック" pitchFamily="49" charset="-128"/>
            </a:rPr>
            <a:t>299</a:t>
          </a:r>
          <a:r>
            <a:rPr kumimoji="1" lang="ja-JP" altLang="en-US" sz="1000">
              <a:latin typeface="ＭＳ ゴシック" pitchFamily="49" charset="-128"/>
              <a:ea typeface="ＭＳ ゴシック" pitchFamily="49" charset="-128"/>
            </a:rPr>
            <a:t>百万円となっている。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・一般会計については、歳入歳出総額はともに増加したものの、継続費事業や他会計繰出金の不用額が大きかったことなどにより、実質収支額が前年度から</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百万円増加したことで、前年度比＋</a:t>
          </a:r>
          <a:r>
            <a:rPr kumimoji="1" lang="en-US" altLang="ja-JP" sz="1400">
              <a:latin typeface="ＭＳ ゴシック" pitchFamily="49" charset="-128"/>
              <a:ea typeface="ＭＳ ゴシック" pitchFamily="49" charset="-128"/>
            </a:rPr>
            <a:t>1.41</a:t>
          </a:r>
          <a:r>
            <a:rPr kumimoji="1" lang="ja-JP" altLang="en-US" sz="1400">
              <a:latin typeface="ＭＳ ゴシック" pitchFamily="49" charset="-128"/>
              <a:ea typeface="ＭＳ ゴシック" pitchFamily="49" charset="-128"/>
            </a:rPr>
            <a:t>ポイントとなっている。</a:t>
          </a:r>
        </a:p>
        <a:p>
          <a:r>
            <a:rPr kumimoji="1" lang="ja-JP" altLang="en-US" sz="1400">
              <a:latin typeface="ＭＳ ゴシック" pitchFamily="49" charset="-128"/>
              <a:ea typeface="ＭＳ ゴシック" pitchFamily="49" charset="-128"/>
            </a:rPr>
            <a:t>・国民健康保険特別会計については、歳入である保険基盤安定制度に係る保険税軽減分の減少などにより、実質収支額が前年度から</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百万円減少したことで、前年度比△</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ポイントとなっている。</a:t>
          </a:r>
        </a:p>
        <a:p>
          <a:r>
            <a:rPr kumimoji="1" lang="ja-JP" altLang="en-US" sz="1400">
              <a:latin typeface="ＭＳ ゴシック" pitchFamily="49" charset="-128"/>
              <a:ea typeface="ＭＳ ゴシック" pitchFamily="49" charset="-128"/>
            </a:rPr>
            <a:t>・介護保険特別会計については、歳出である介護保険給付費の増加などにより、実質収支額が前年度から</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百万円減少したことで、前年度比△</a:t>
          </a:r>
          <a:r>
            <a:rPr kumimoji="1" lang="en-US" altLang="ja-JP" sz="1400">
              <a:latin typeface="ＭＳ ゴシック" pitchFamily="49" charset="-128"/>
              <a:ea typeface="ＭＳ ゴシック" pitchFamily="49" charset="-128"/>
            </a:rPr>
            <a:t>0.21</a:t>
          </a:r>
          <a:r>
            <a:rPr kumimoji="1" lang="ja-JP" altLang="en-US" sz="1400">
              <a:latin typeface="ＭＳ ゴシック" pitchFamily="49" charset="-128"/>
              <a:ea typeface="ＭＳ ゴシック" pitchFamily="49" charset="-128"/>
            </a:rPr>
            <a:t>ポイントとなっている。</a:t>
          </a:r>
        </a:p>
        <a:p>
          <a:r>
            <a:rPr kumimoji="1" lang="ja-JP" altLang="en-US" sz="1400">
              <a:latin typeface="ＭＳ ゴシック" pitchFamily="49" charset="-128"/>
              <a:ea typeface="ＭＳ ゴシック" pitchFamily="49" charset="-128"/>
            </a:rPr>
            <a:t>・水道事業会計については、流動資産が減少したことで資金剰余額は前年度から</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百万円減少しており、前年度比△</a:t>
          </a:r>
          <a:r>
            <a:rPr kumimoji="1" lang="en-US" altLang="ja-JP" sz="1400">
              <a:latin typeface="ＭＳ ゴシック" pitchFamily="49" charset="-128"/>
              <a:ea typeface="ＭＳ ゴシック" pitchFamily="49" charset="-128"/>
            </a:rPr>
            <a:t>1.33</a:t>
          </a:r>
          <a:r>
            <a:rPr kumimoji="1" lang="ja-JP" altLang="en-US" sz="1400">
              <a:latin typeface="ＭＳ ゴシック" pitchFamily="49" charset="-128"/>
              <a:ea typeface="ＭＳ ゴシック" pitchFamily="49" charset="-128"/>
            </a:rPr>
            <a:t>ポイントとなっている。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10719022</v>
      </c>
      <c r="BO4" s="358"/>
      <c r="BP4" s="358"/>
      <c r="BQ4" s="358"/>
      <c r="BR4" s="358"/>
      <c r="BS4" s="358"/>
      <c r="BT4" s="358"/>
      <c r="BU4" s="359"/>
      <c r="BV4" s="357">
        <v>9475366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9.5</v>
      </c>
      <c r="CU4" s="364"/>
      <c r="CV4" s="364"/>
      <c r="CW4" s="364"/>
      <c r="CX4" s="364"/>
      <c r="CY4" s="364"/>
      <c r="CZ4" s="364"/>
      <c r="DA4" s="365"/>
      <c r="DB4" s="363">
        <v>8.1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10245518</v>
      </c>
      <c r="BO5" s="395"/>
      <c r="BP5" s="395"/>
      <c r="BQ5" s="395"/>
      <c r="BR5" s="395"/>
      <c r="BS5" s="395"/>
      <c r="BT5" s="395"/>
      <c r="BU5" s="396"/>
      <c r="BV5" s="394">
        <v>8777334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91.5</v>
      </c>
      <c r="CU5" s="392"/>
      <c r="CV5" s="392"/>
      <c r="CW5" s="392"/>
      <c r="CX5" s="392"/>
      <c r="CY5" s="392"/>
      <c r="CZ5" s="392"/>
      <c r="DA5" s="393"/>
      <c r="DB5" s="391">
        <v>91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473504</v>
      </c>
      <c r="BO6" s="395"/>
      <c r="BP6" s="395"/>
      <c r="BQ6" s="395"/>
      <c r="BR6" s="395"/>
      <c r="BS6" s="395"/>
      <c r="BT6" s="395"/>
      <c r="BU6" s="396"/>
      <c r="BV6" s="394">
        <v>698032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91.8</v>
      </c>
      <c r="CU6" s="432"/>
      <c r="CV6" s="432"/>
      <c r="CW6" s="432"/>
      <c r="CX6" s="432"/>
      <c r="CY6" s="432"/>
      <c r="CZ6" s="432"/>
      <c r="DA6" s="433"/>
      <c r="DB6" s="431">
        <v>91.8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90840</v>
      </c>
      <c r="BO7" s="395"/>
      <c r="BP7" s="395"/>
      <c r="BQ7" s="395"/>
      <c r="BR7" s="395"/>
      <c r="BS7" s="395"/>
      <c r="BT7" s="395"/>
      <c r="BU7" s="396"/>
      <c r="BV7" s="394">
        <v>386051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4030054</v>
      </c>
      <c r="CU7" s="395"/>
      <c r="CV7" s="395"/>
      <c r="CW7" s="395"/>
      <c r="CX7" s="395"/>
      <c r="CY7" s="395"/>
      <c r="CZ7" s="395"/>
      <c r="DA7" s="396"/>
      <c r="DB7" s="394">
        <v>3860003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382664</v>
      </c>
      <c r="BO8" s="395"/>
      <c r="BP8" s="395"/>
      <c r="BQ8" s="395"/>
      <c r="BR8" s="395"/>
      <c r="BS8" s="395"/>
      <c r="BT8" s="395"/>
      <c r="BU8" s="396"/>
      <c r="BV8" s="394">
        <v>311981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0.48</v>
      </c>
      <c r="CU8" s="435"/>
      <c r="CV8" s="435"/>
      <c r="CW8" s="435"/>
      <c r="CX8" s="435"/>
      <c r="CY8" s="435"/>
      <c r="CZ8" s="435"/>
      <c r="DA8" s="436"/>
      <c r="DB8" s="434">
        <v>0.48</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13912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70683</v>
      </c>
      <c r="BO9" s="395"/>
      <c r="BP9" s="395"/>
      <c r="BQ9" s="395"/>
      <c r="BR9" s="395"/>
      <c r="BS9" s="395"/>
      <c r="BT9" s="395"/>
      <c r="BU9" s="396"/>
      <c r="BV9" s="394">
        <v>-20034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9.4</v>
      </c>
      <c r="CU9" s="392"/>
      <c r="CV9" s="392"/>
      <c r="CW9" s="392"/>
      <c r="CX9" s="392"/>
      <c r="CY9" s="392"/>
      <c r="CZ9" s="392"/>
      <c r="DA9" s="393"/>
      <c r="DB9" s="391">
        <v>9.6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13626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228648</v>
      </c>
      <c r="BO10" s="395"/>
      <c r="BP10" s="395"/>
      <c r="BQ10" s="395"/>
      <c r="BR10" s="395"/>
      <c r="BS10" s="395"/>
      <c r="BT10" s="395"/>
      <c r="BU10" s="396"/>
      <c r="BV10" s="394">
        <v>321718</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13912</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13821</v>
      </c>
      <c r="S13" s="479"/>
      <c r="T13" s="479"/>
      <c r="U13" s="479"/>
      <c r="V13" s="480"/>
      <c r="W13" s="410" t="s">
        <v>130</v>
      </c>
      <c r="X13" s="411"/>
      <c r="Y13" s="411"/>
      <c r="Z13" s="411"/>
      <c r="AA13" s="411"/>
      <c r="AB13" s="401"/>
      <c r="AC13" s="445">
        <v>316</v>
      </c>
      <c r="AD13" s="446"/>
      <c r="AE13" s="446"/>
      <c r="AF13" s="446"/>
      <c r="AG13" s="488"/>
      <c r="AH13" s="445">
        <v>350</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299331</v>
      </c>
      <c r="BO13" s="395"/>
      <c r="BP13" s="395"/>
      <c r="BQ13" s="395"/>
      <c r="BR13" s="395"/>
      <c r="BS13" s="395"/>
      <c r="BT13" s="395"/>
      <c r="BU13" s="396"/>
      <c r="BV13" s="394">
        <v>301684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8.4</v>
      </c>
      <c r="CU13" s="392"/>
      <c r="CV13" s="392"/>
      <c r="CW13" s="392"/>
      <c r="CX13" s="392"/>
      <c r="CY13" s="392"/>
      <c r="CZ13" s="392"/>
      <c r="DA13" s="393"/>
      <c r="DB13" s="391">
        <v>8.8000000000000007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13988</v>
      </c>
      <c r="S14" s="479"/>
      <c r="T14" s="479"/>
      <c r="U14" s="479"/>
      <c r="V14" s="480"/>
      <c r="W14" s="384"/>
      <c r="X14" s="385"/>
      <c r="Y14" s="385"/>
      <c r="Z14" s="385"/>
      <c r="AA14" s="385"/>
      <c r="AB14" s="374"/>
      <c r="AC14" s="481">
        <v>4.7</v>
      </c>
      <c r="AD14" s="482"/>
      <c r="AE14" s="482"/>
      <c r="AF14" s="482"/>
      <c r="AG14" s="483"/>
      <c r="AH14" s="481">
        <v>5.4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13908</v>
      </c>
      <c r="S15" s="479"/>
      <c r="T15" s="479"/>
      <c r="U15" s="479"/>
      <c r="V15" s="480"/>
      <c r="W15" s="410" t="s">
        <v>137</v>
      </c>
      <c r="X15" s="411"/>
      <c r="Y15" s="411"/>
      <c r="Z15" s="411"/>
      <c r="AA15" s="411"/>
      <c r="AB15" s="401"/>
      <c r="AC15" s="445">
        <v>1760</v>
      </c>
      <c r="AD15" s="446"/>
      <c r="AE15" s="446"/>
      <c r="AF15" s="446"/>
      <c r="AG15" s="488"/>
      <c r="AH15" s="445">
        <v>1614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1683774</v>
      </c>
      <c r="BO15" s="358"/>
      <c r="BP15" s="358"/>
      <c r="BQ15" s="358"/>
      <c r="BR15" s="358"/>
      <c r="BS15" s="358"/>
      <c r="BT15" s="358"/>
      <c r="BU15" s="359"/>
      <c r="BV15" s="357">
        <v>1608298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26.3</v>
      </c>
      <c r="AD16" s="482"/>
      <c r="AE16" s="482"/>
      <c r="AF16" s="482"/>
      <c r="AG16" s="483"/>
      <c r="AH16" s="481">
        <v>24.8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3586959</v>
      </c>
      <c r="BO16" s="395"/>
      <c r="BP16" s="395"/>
      <c r="BQ16" s="395"/>
      <c r="BR16" s="395"/>
      <c r="BS16" s="395"/>
      <c r="BT16" s="395"/>
      <c r="BU16" s="396"/>
      <c r="BV16" s="394">
        <v>3425618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4626</v>
      </c>
      <c r="AD17" s="446"/>
      <c r="AE17" s="446"/>
      <c r="AF17" s="446"/>
      <c r="AG17" s="488"/>
      <c r="AH17" s="445">
        <v>4535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2111889</v>
      </c>
      <c r="BO17" s="395"/>
      <c r="BP17" s="395"/>
      <c r="BQ17" s="395"/>
      <c r="BR17" s="395"/>
      <c r="BS17" s="395"/>
      <c r="BT17" s="395"/>
      <c r="BU17" s="396"/>
      <c r="BV17" s="394">
        <v>2009020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32.26</v>
      </c>
      <c r="M18" s="518"/>
      <c r="N18" s="518"/>
      <c r="O18" s="518"/>
      <c r="P18" s="518"/>
      <c r="Q18" s="518"/>
      <c r="R18" s="519"/>
      <c r="S18" s="519"/>
      <c r="T18" s="519"/>
      <c r="U18" s="519"/>
      <c r="V18" s="520"/>
      <c r="W18" s="412"/>
      <c r="X18" s="413"/>
      <c r="Y18" s="413"/>
      <c r="Z18" s="413"/>
      <c r="AA18" s="413"/>
      <c r="AB18" s="404"/>
      <c r="AC18" s="521">
        <v>69</v>
      </c>
      <c r="AD18" s="522"/>
      <c r="AE18" s="522"/>
      <c r="AF18" s="522"/>
      <c r="AG18" s="523"/>
      <c r="AH18" s="521">
        <v>69.8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3757818</v>
      </c>
      <c r="BO18" s="395"/>
      <c r="BP18" s="395"/>
      <c r="BQ18" s="395"/>
      <c r="BR18" s="395"/>
      <c r="BS18" s="395"/>
      <c r="BT18" s="395"/>
      <c r="BU18" s="396"/>
      <c r="BV18" s="394">
        <v>3612920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431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5188988</v>
      </c>
      <c r="BO19" s="395"/>
      <c r="BP19" s="395"/>
      <c r="BQ19" s="395"/>
      <c r="BR19" s="395"/>
      <c r="BS19" s="395"/>
      <c r="BT19" s="395"/>
      <c r="BU19" s="396"/>
      <c r="BV19" s="394">
        <v>5284955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5436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7427205</v>
      </c>
      <c r="BO22" s="358"/>
      <c r="BP22" s="358"/>
      <c r="BQ22" s="358"/>
      <c r="BR22" s="358"/>
      <c r="BS22" s="358"/>
      <c r="BT22" s="358"/>
      <c r="BU22" s="359"/>
      <c r="BV22" s="357">
        <v>5601543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5810176</v>
      </c>
      <c r="BO23" s="395"/>
      <c r="BP23" s="395"/>
      <c r="BQ23" s="395"/>
      <c r="BR23" s="395"/>
      <c r="BS23" s="395"/>
      <c r="BT23" s="395"/>
      <c r="BU23" s="396"/>
      <c r="BV23" s="394">
        <v>3999839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7500</v>
      </c>
      <c r="R24" s="446"/>
      <c r="S24" s="446"/>
      <c r="T24" s="446"/>
      <c r="U24" s="446"/>
      <c r="V24" s="488"/>
      <c r="W24" s="540"/>
      <c r="X24" s="541"/>
      <c r="Y24" s="542"/>
      <c r="Z24" s="444" t="s">
        <v>162</v>
      </c>
      <c r="AA24" s="424"/>
      <c r="AB24" s="424"/>
      <c r="AC24" s="424"/>
      <c r="AD24" s="424"/>
      <c r="AE24" s="424"/>
      <c r="AF24" s="424"/>
      <c r="AG24" s="425"/>
      <c r="AH24" s="445">
        <v>91</v>
      </c>
      <c r="AI24" s="446"/>
      <c r="AJ24" s="446"/>
      <c r="AK24" s="446"/>
      <c r="AL24" s="488"/>
      <c r="AM24" s="445">
        <v>275548</v>
      </c>
      <c r="AN24" s="446"/>
      <c r="AO24" s="446"/>
      <c r="AP24" s="446"/>
      <c r="AQ24" s="446"/>
      <c r="AR24" s="488"/>
      <c r="AS24" s="445">
        <v>3028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5813531</v>
      </c>
      <c r="BO24" s="395"/>
      <c r="BP24" s="395"/>
      <c r="BQ24" s="395"/>
      <c r="BR24" s="395"/>
      <c r="BS24" s="395"/>
      <c r="BT24" s="395"/>
      <c r="BU24" s="396"/>
      <c r="BV24" s="394">
        <v>3785929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6050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545806</v>
      </c>
      <c r="BO25" s="358"/>
      <c r="BP25" s="358"/>
      <c r="BQ25" s="358"/>
      <c r="BR25" s="358"/>
      <c r="BS25" s="358"/>
      <c r="BT25" s="358"/>
      <c r="BU25" s="359"/>
      <c r="BV25" s="357">
        <v>406294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5750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3200</v>
      </c>
      <c r="R27" s="446"/>
      <c r="S27" s="446"/>
      <c r="T27" s="446"/>
      <c r="U27" s="446"/>
      <c r="V27" s="488"/>
      <c r="W27" s="540"/>
      <c r="X27" s="541"/>
      <c r="Y27" s="542"/>
      <c r="Z27" s="444" t="s">
        <v>172</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196320</v>
      </c>
      <c r="BO27" s="514"/>
      <c r="BP27" s="514"/>
      <c r="BQ27" s="514"/>
      <c r="BR27" s="514"/>
      <c r="BS27" s="514"/>
      <c r="BT27" s="514"/>
      <c r="BU27" s="515"/>
      <c r="BV27" s="513">
        <v>331983</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2720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1540685</v>
      </c>
      <c r="BO28" s="358"/>
      <c r="BP28" s="358"/>
      <c r="BQ28" s="358"/>
      <c r="BR28" s="358"/>
      <c r="BS28" s="358"/>
      <c r="BT28" s="358"/>
      <c r="BU28" s="359"/>
      <c r="BV28" s="357">
        <v>1312037</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8</v>
      </c>
      <c r="M29" s="446"/>
      <c r="N29" s="446"/>
      <c r="O29" s="446"/>
      <c r="P29" s="488"/>
      <c r="Q29" s="445">
        <v>2590</v>
      </c>
      <c r="R29" s="446"/>
      <c r="S29" s="446"/>
      <c r="T29" s="446"/>
      <c r="U29" s="446"/>
      <c r="V29" s="488"/>
      <c r="W29" s="543"/>
      <c r="X29" s="544"/>
      <c r="Y29" s="545"/>
      <c r="Z29" s="444" t="s">
        <v>178</v>
      </c>
      <c r="AA29" s="424"/>
      <c r="AB29" s="424"/>
      <c r="AC29" s="424"/>
      <c r="AD29" s="424"/>
      <c r="AE29" s="424"/>
      <c r="AF29" s="424"/>
      <c r="AG29" s="425"/>
      <c r="AH29" s="445">
        <v>91</v>
      </c>
      <c r="AI29" s="446"/>
      <c r="AJ29" s="446"/>
      <c r="AK29" s="446"/>
      <c r="AL29" s="488"/>
      <c r="AM29" s="445">
        <v>275548</v>
      </c>
      <c r="AN29" s="446"/>
      <c r="AO29" s="446"/>
      <c r="AP29" s="446"/>
      <c r="AQ29" s="446"/>
      <c r="AR29" s="488"/>
      <c r="AS29" s="445">
        <v>3028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423977</v>
      </c>
      <c r="BO29" s="395"/>
      <c r="BP29" s="395"/>
      <c r="BQ29" s="395"/>
      <c r="BR29" s="395"/>
      <c r="BS29" s="395"/>
      <c r="BT29" s="395"/>
      <c r="BU29" s="396"/>
      <c r="BV29" s="394">
        <v>551697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98.3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2655847</v>
      </c>
      <c r="BO30" s="514"/>
      <c r="BP30" s="514"/>
      <c r="BQ30" s="514"/>
      <c r="BR30" s="514"/>
      <c r="BS30" s="514"/>
      <c r="BT30" s="514"/>
      <c r="BU30" s="515"/>
      <c r="BV30" s="513">
        <v>2865607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長崎県市町村総合事務組合（一般会計）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長崎県林業公社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国民健康保険診療所特別会計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長崎県市町村総合事務組合（市町村会館管理事業特別会計）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長崎県市町村総合事務組合（市町村会館馬町別館管理事業特別会計）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長崎県市町村総合事務組合（公平委員会特別会計）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長崎県市町村総合事務組合（行政不服審査会事業特別会計）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長崎県市町村総合事務組合（交通災害共済事業特別会計）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長崎県後期高齢者医療広域連合（普通会計）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長崎県後期高齢者医療広域連合（後期高齢者医療事業会計）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0vzx8ErcD5pSWHdw89WYQBTT56BVrq2gGEooN0lkz07igrpFVd66ap4X8qfY8pX8g+hfegzQK8rUEJe/0254ug==" saltValue="jm0/lIcalO/vOdtcaSyM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532</v>
      </c>
      <c r="D34" s="1136"/>
      <c r="E34" s="1137"/>
      <c r="F34" s="32">
        <v>24.18</v>
      </c>
      <c r="G34" s="33">
        <v>23.5</v>
      </c>
      <c r="H34" s="33">
        <v>23.98</v>
      </c>
      <c r="I34" s="33">
        <v>23.78</v>
      </c>
      <c r="J34" s="34">
        <v>22.45</v>
      </c>
      <c r="K34" s="22"/>
      <c r="L34" s="22"/>
      <c r="M34" s="22"/>
      <c r="N34" s="22"/>
      <c r="O34" s="22"/>
      <c r="P34" s="22"/>
    </row>
    <row r="35" spans="1:16" ht="39" customHeight="1" x14ac:dyDescent="0.15">
      <c r="A35" s="22"/>
      <c r="B35" s="35"/>
      <c r="C35" s="1132" t="s">
        <v>533</v>
      </c>
      <c r="D35" s="1132"/>
      <c r="E35" s="1133"/>
      <c r="F35" s="36">
        <v>7.36</v>
      </c>
      <c r="G35" s="37">
        <v>8.61</v>
      </c>
      <c r="H35" s="37">
        <v>8.66</v>
      </c>
      <c r="I35" s="37">
        <v>8.08</v>
      </c>
      <c r="J35" s="38">
        <v>9.49</v>
      </c>
      <c r="K35" s="22"/>
      <c r="L35" s="22"/>
      <c r="M35" s="22"/>
      <c r="N35" s="22"/>
      <c r="O35" s="22"/>
      <c r="P35" s="22"/>
    </row>
    <row r="36" spans="1:16" ht="39" customHeight="1" x14ac:dyDescent="0.15">
      <c r="A36" s="22"/>
      <c r="B36" s="35"/>
      <c r="C36" s="1132" t="s">
        <v>534</v>
      </c>
      <c r="D36" s="1132"/>
      <c r="E36" s="1133"/>
      <c r="F36" s="36">
        <v>0</v>
      </c>
      <c r="G36" s="37">
        <v>0.34</v>
      </c>
      <c r="H36" s="37">
        <v>0.94</v>
      </c>
      <c r="I36" s="37">
        <v>0.9</v>
      </c>
      <c r="J36" s="38">
        <v>0.78</v>
      </c>
      <c r="K36" s="22"/>
      <c r="L36" s="22"/>
      <c r="M36" s="22"/>
      <c r="N36" s="22"/>
      <c r="O36" s="22"/>
      <c r="P36" s="22"/>
    </row>
    <row r="37" spans="1:16" ht="39" customHeight="1" x14ac:dyDescent="0.15">
      <c r="A37" s="22"/>
      <c r="B37" s="35"/>
      <c r="C37" s="1132" t="s">
        <v>535</v>
      </c>
      <c r="D37" s="1132"/>
      <c r="E37" s="1133"/>
      <c r="F37" s="36">
        <v>0.92</v>
      </c>
      <c r="G37" s="37">
        <v>0.8</v>
      </c>
      <c r="H37" s="37">
        <v>0.84</v>
      </c>
      <c r="I37" s="37">
        <v>0.91</v>
      </c>
      <c r="J37" s="38">
        <v>0.7</v>
      </c>
      <c r="K37" s="22"/>
      <c r="L37" s="22"/>
      <c r="M37" s="22"/>
      <c r="N37" s="22"/>
      <c r="O37" s="22"/>
      <c r="P37" s="22"/>
    </row>
    <row r="38" spans="1:16" ht="39" customHeight="1" x14ac:dyDescent="0.15">
      <c r="A38" s="22"/>
      <c r="B38" s="35"/>
      <c r="C38" s="1132" t="s">
        <v>536</v>
      </c>
      <c r="D38" s="1132"/>
      <c r="E38" s="1133"/>
      <c r="F38" s="36">
        <v>0.87</v>
      </c>
      <c r="G38" s="37">
        <v>0.63</v>
      </c>
      <c r="H38" s="37">
        <v>0.67</v>
      </c>
      <c r="I38" s="37">
        <v>0.41</v>
      </c>
      <c r="J38" s="38">
        <v>0.21</v>
      </c>
      <c r="K38" s="22"/>
      <c r="L38" s="22"/>
      <c r="M38" s="22"/>
      <c r="N38" s="22"/>
      <c r="O38" s="22"/>
      <c r="P38" s="22"/>
    </row>
    <row r="39" spans="1:16" ht="39" customHeight="1" x14ac:dyDescent="0.15">
      <c r="A39" s="22"/>
      <c r="B39" s="35"/>
      <c r="C39" s="1132" t="s">
        <v>537</v>
      </c>
      <c r="D39" s="1132"/>
      <c r="E39" s="1133"/>
      <c r="F39" s="36">
        <v>0.03</v>
      </c>
      <c r="G39" s="37">
        <v>0.04</v>
      </c>
      <c r="H39" s="37">
        <v>0.04</v>
      </c>
      <c r="I39" s="37">
        <v>0.02</v>
      </c>
      <c r="J39" s="38">
        <v>0.03</v>
      </c>
      <c r="K39" s="22"/>
      <c r="L39" s="22"/>
      <c r="M39" s="22"/>
      <c r="N39" s="22"/>
      <c r="O39" s="22"/>
      <c r="P39" s="22"/>
    </row>
    <row r="40" spans="1:16" ht="39" customHeight="1" x14ac:dyDescent="0.15">
      <c r="A40" s="22"/>
      <c r="B40" s="35"/>
      <c r="C40" s="1132" t="s">
        <v>538</v>
      </c>
      <c r="D40" s="1132"/>
      <c r="E40" s="1133"/>
      <c r="F40" s="36">
        <v>0</v>
      </c>
      <c r="G40" s="37">
        <v>0</v>
      </c>
      <c r="H40" s="37">
        <v>0</v>
      </c>
      <c r="I40" s="37">
        <v>0.02</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v>0.05</v>
      </c>
      <c r="G43" s="42">
        <v>0.05</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uxUc3uSIwZhzVfwZJB8Dv+7X4qCqKeh6ypI9BJThC4TPDFhxQUzKiqjvXudW+Jf7jleSprwg9kPbckSaOHibg==" saltValue="Pj3+f6i/3wz4EKMpAh5K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507</v>
      </c>
      <c r="L45" s="58">
        <v>525</v>
      </c>
      <c r="M45" s="58">
        <v>530</v>
      </c>
      <c r="N45" s="58">
        <v>543</v>
      </c>
      <c r="O45" s="59">
        <v>525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302</v>
      </c>
      <c r="L48" s="62">
        <v>312</v>
      </c>
      <c r="M48" s="62">
        <v>281</v>
      </c>
      <c r="N48" s="62">
        <v>270</v>
      </c>
      <c r="O48" s="63">
        <v>260</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487</v>
      </c>
      <c r="L49" s="62" t="s">
        <v>487</v>
      </c>
      <c r="M49" s="62" t="s">
        <v>487</v>
      </c>
      <c r="N49" s="62" t="s">
        <v>487</v>
      </c>
      <c r="O49" s="63" t="s">
        <v>487</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529</v>
      </c>
      <c r="L52" s="62">
        <v>540</v>
      </c>
      <c r="M52" s="62">
        <v>518</v>
      </c>
      <c r="N52" s="62">
        <v>509</v>
      </c>
      <c r="O52" s="63">
        <v>512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280</v>
      </c>
      <c r="L53" s="67">
        <v>297</v>
      </c>
      <c r="M53" s="67">
        <v>293</v>
      </c>
      <c r="N53" s="67">
        <v>304</v>
      </c>
      <c r="O53" s="68">
        <v>273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qbz0CpdlaZ2uZe2Upp60VwxKFMl2bPDTDZwzqWznDYMKqJpSOfXaE8Pisv2NvOb70inxGSf8SGz48Jq/gF/nQ==" saltValue="SOKXAXEX6c3LpN3oug1M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4229</v>
      </c>
      <c r="J41" s="331">
        <v>4256</v>
      </c>
      <c r="K41" s="331">
        <v>4573</v>
      </c>
      <c r="L41" s="331">
        <v>5602</v>
      </c>
      <c r="M41" s="332">
        <v>7427</v>
      </c>
    </row>
    <row r="42" spans="2:13" ht="27.75" customHeight="1" x14ac:dyDescent="0.15">
      <c r="B42" s="1171"/>
      <c r="C42" s="1172"/>
      <c r="D42" s="104"/>
      <c r="E42" s="1177" t="s">
        <v>32</v>
      </c>
      <c r="F42" s="1177"/>
      <c r="G42" s="1177"/>
      <c r="H42" s="1178"/>
      <c r="I42" s="333" t="s">
        <v>487</v>
      </c>
      <c r="J42" s="334" t="s">
        <v>487</v>
      </c>
      <c r="K42" s="334" t="s">
        <v>487</v>
      </c>
      <c r="L42" s="334" t="s">
        <v>487</v>
      </c>
      <c r="M42" s="335" t="s">
        <v>487</v>
      </c>
    </row>
    <row r="43" spans="2:13" ht="27.75" customHeight="1" x14ac:dyDescent="0.15">
      <c r="B43" s="1171"/>
      <c r="C43" s="1172"/>
      <c r="D43" s="104"/>
      <c r="E43" s="1177" t="s">
        <v>33</v>
      </c>
      <c r="F43" s="1177"/>
      <c r="G43" s="1177"/>
      <c r="H43" s="1178"/>
      <c r="I43" s="333">
        <v>2884</v>
      </c>
      <c r="J43" s="334">
        <v>2612</v>
      </c>
      <c r="K43" s="334">
        <v>2362</v>
      </c>
      <c r="L43" s="334">
        <v>2148</v>
      </c>
      <c r="M43" s="335">
        <v>2016</v>
      </c>
    </row>
    <row r="44" spans="2:13" ht="27.75" customHeight="1" x14ac:dyDescent="0.15">
      <c r="B44" s="1171"/>
      <c r="C44" s="1172"/>
      <c r="D44" s="104"/>
      <c r="E44" s="1177" t="s">
        <v>34</v>
      </c>
      <c r="F44" s="1177"/>
      <c r="G44" s="1177"/>
      <c r="H44" s="1178"/>
      <c r="I44" s="333" t="s">
        <v>487</v>
      </c>
      <c r="J44" s="334" t="s">
        <v>487</v>
      </c>
      <c r="K44" s="334" t="s">
        <v>487</v>
      </c>
      <c r="L44" s="334" t="s">
        <v>487</v>
      </c>
      <c r="M44" s="335" t="s">
        <v>487</v>
      </c>
    </row>
    <row r="45" spans="2:13" ht="27.75" customHeight="1" x14ac:dyDescent="0.15">
      <c r="B45" s="1171"/>
      <c r="C45" s="1172"/>
      <c r="D45" s="104"/>
      <c r="E45" s="1177" t="s">
        <v>35</v>
      </c>
      <c r="F45" s="1177"/>
      <c r="G45" s="1177"/>
      <c r="H45" s="1178"/>
      <c r="I45" s="333">
        <v>675</v>
      </c>
      <c r="J45" s="334">
        <v>675</v>
      </c>
      <c r="K45" s="334">
        <v>686</v>
      </c>
      <c r="L45" s="334">
        <v>691</v>
      </c>
      <c r="M45" s="335">
        <v>700</v>
      </c>
    </row>
    <row r="46" spans="2:13" ht="27.75" customHeight="1" x14ac:dyDescent="0.15">
      <c r="B46" s="1171"/>
      <c r="C46" s="1172"/>
      <c r="D46" s="105"/>
      <c r="E46" s="1177" t="s">
        <v>36</v>
      </c>
      <c r="F46" s="1177"/>
      <c r="G46" s="1177"/>
      <c r="H46" s="1178"/>
      <c r="I46" s="333">
        <v>3</v>
      </c>
      <c r="J46" s="334">
        <v>3</v>
      </c>
      <c r="K46" s="334">
        <v>2</v>
      </c>
      <c r="L46" s="334">
        <v>7</v>
      </c>
      <c r="M46" s="335">
        <v>6</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5327</v>
      </c>
      <c r="J50" s="334">
        <v>5779</v>
      </c>
      <c r="K50" s="334">
        <v>5624</v>
      </c>
      <c r="L50" s="334">
        <v>5244</v>
      </c>
      <c r="M50" s="335">
        <v>5043</v>
      </c>
    </row>
    <row r="51" spans="2:13" ht="27.75" customHeight="1" x14ac:dyDescent="0.15">
      <c r="B51" s="1171"/>
      <c r="C51" s="1172"/>
      <c r="D51" s="104"/>
      <c r="E51" s="1177" t="s">
        <v>42</v>
      </c>
      <c r="F51" s="1177"/>
      <c r="G51" s="1177"/>
      <c r="H51" s="1178"/>
      <c r="I51" s="333">
        <v>252</v>
      </c>
      <c r="J51" s="334">
        <v>215</v>
      </c>
      <c r="K51" s="334">
        <v>246</v>
      </c>
      <c r="L51" s="334">
        <v>249</v>
      </c>
      <c r="M51" s="335">
        <v>235</v>
      </c>
    </row>
    <row r="52" spans="2:13" ht="27.75" customHeight="1" x14ac:dyDescent="0.15">
      <c r="B52" s="1173"/>
      <c r="C52" s="1174"/>
      <c r="D52" s="104"/>
      <c r="E52" s="1177" t="s">
        <v>43</v>
      </c>
      <c r="F52" s="1177"/>
      <c r="G52" s="1177"/>
      <c r="H52" s="1178"/>
      <c r="I52" s="333">
        <v>4761</v>
      </c>
      <c r="J52" s="334">
        <v>4861</v>
      </c>
      <c r="K52" s="334">
        <v>4951</v>
      </c>
      <c r="L52" s="334">
        <v>5766</v>
      </c>
      <c r="M52" s="335">
        <v>5962</v>
      </c>
    </row>
    <row r="53" spans="2:13" ht="27.75" customHeight="1" thickBot="1" x14ac:dyDescent="0.2">
      <c r="B53" s="1184" t="s">
        <v>19</v>
      </c>
      <c r="C53" s="1185"/>
      <c r="D53" s="108"/>
      <c r="E53" s="1186" t="s">
        <v>44</v>
      </c>
      <c r="F53" s="1186"/>
      <c r="G53" s="1186"/>
      <c r="H53" s="1187"/>
      <c r="I53" s="336">
        <v>-2549</v>
      </c>
      <c r="J53" s="337">
        <v>-3311</v>
      </c>
      <c r="K53" s="337">
        <v>-3197</v>
      </c>
      <c r="L53" s="337">
        <v>-2812</v>
      </c>
      <c r="M53" s="338">
        <v>-1090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0Kp4VG978rJTQY+nqzidiM+9Z/ZrsG2ZV+xZmuyom1vfU+pjlymyLUngteIRZ1r+OAb3f4MPe0gdi7FX+7sSw==" saltValue="gfVQ5ZZXxxZLVVhO8NoT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990</v>
      </c>
      <c r="G55" s="339">
        <v>1312</v>
      </c>
      <c r="H55" s="340">
        <v>1541</v>
      </c>
    </row>
    <row r="56" spans="2:8" ht="52.5" customHeight="1" x14ac:dyDescent="0.15">
      <c r="B56" s="120"/>
      <c r="C56" s="1198" t="s">
        <v>47</v>
      </c>
      <c r="D56" s="1198"/>
      <c r="E56" s="1199"/>
      <c r="F56" s="341">
        <v>635</v>
      </c>
      <c r="G56" s="341">
        <v>552</v>
      </c>
      <c r="H56" s="342">
        <v>424</v>
      </c>
    </row>
    <row r="57" spans="2:8" ht="53.25" customHeight="1" x14ac:dyDescent="0.15">
      <c r="B57" s="120"/>
      <c r="C57" s="1200" t="s">
        <v>48</v>
      </c>
      <c r="D57" s="1200"/>
      <c r="E57" s="1201"/>
      <c r="F57" s="343">
        <v>3453</v>
      </c>
      <c r="G57" s="343">
        <v>2866</v>
      </c>
      <c r="H57" s="344">
        <v>2656</v>
      </c>
    </row>
    <row r="58" spans="2:8" ht="45.75" customHeight="1" x14ac:dyDescent="0.15">
      <c r="B58" s="121"/>
      <c r="C58" s="1188" t="s">
        <v>546</v>
      </c>
      <c r="D58" s="1189"/>
      <c r="E58" s="1190"/>
      <c r="F58" s="345">
        <v>2070</v>
      </c>
      <c r="G58" s="345">
        <v>1929</v>
      </c>
      <c r="H58" s="346">
        <v>1819</v>
      </c>
    </row>
    <row r="59" spans="2:8" ht="45.75" customHeight="1" x14ac:dyDescent="0.15">
      <c r="B59" s="121"/>
      <c r="C59" s="1188" t="s">
        <v>547</v>
      </c>
      <c r="D59" s="1189"/>
      <c r="E59" s="1190"/>
      <c r="F59" s="345">
        <v>189</v>
      </c>
      <c r="G59" s="345">
        <v>189</v>
      </c>
      <c r="H59" s="346">
        <v>189</v>
      </c>
    </row>
    <row r="60" spans="2:8" ht="45.75" customHeight="1" x14ac:dyDescent="0.15">
      <c r="B60" s="121"/>
      <c r="C60" s="1188" t="s">
        <v>548</v>
      </c>
      <c r="D60" s="1189"/>
      <c r="E60" s="1190"/>
      <c r="F60" s="345">
        <v>185</v>
      </c>
      <c r="G60" s="345">
        <v>185</v>
      </c>
      <c r="H60" s="346">
        <v>185</v>
      </c>
    </row>
    <row r="61" spans="2:8" ht="45.75" customHeight="1" x14ac:dyDescent="0.15">
      <c r="B61" s="121"/>
      <c r="C61" s="1188" t="s">
        <v>549</v>
      </c>
      <c r="D61" s="1189"/>
      <c r="E61" s="1190"/>
      <c r="F61" s="345">
        <v>90</v>
      </c>
      <c r="G61" s="345">
        <v>102</v>
      </c>
      <c r="H61" s="346">
        <v>111</v>
      </c>
    </row>
    <row r="62" spans="2:8" ht="45.75" customHeight="1" thickBot="1" x14ac:dyDescent="0.2">
      <c r="B62" s="122"/>
      <c r="C62" s="1191" t="s">
        <v>561</v>
      </c>
      <c r="D62" s="1192"/>
      <c r="E62" s="1193"/>
      <c r="F62" s="347">
        <v>93</v>
      </c>
      <c r="G62" s="347">
        <v>97</v>
      </c>
      <c r="H62" s="348">
        <v>102</v>
      </c>
    </row>
    <row r="63" spans="2:8" ht="52.5" customHeight="1" thickBot="1" x14ac:dyDescent="0.2">
      <c r="B63" s="123"/>
      <c r="C63" s="1194" t="s">
        <v>49</v>
      </c>
      <c r="D63" s="1194"/>
      <c r="E63" s="1195"/>
      <c r="F63" s="349">
        <v>5077</v>
      </c>
      <c r="G63" s="349">
        <v>4729</v>
      </c>
      <c r="H63" s="350">
        <v>4621</v>
      </c>
    </row>
    <row r="64" spans="2:8" x14ac:dyDescent="0.15"/>
  </sheetData>
  <sheetProtection algorithmName="SHA-512" hashValue="fsIsJdlIbHUO6CcAs+NrPYIWbu23i5DTFw28CMiMQqa+3jNUvJtiIbKMkb7taO3TNdHP9bTyCW0O/LnKqGNgBA==" saltValue="WjrYa7MYxeEVIZVQ1wbg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62668</v>
      </c>
      <c r="E3" s="142"/>
      <c r="F3" s="143">
        <v>117234</v>
      </c>
      <c r="G3" s="144"/>
      <c r="H3" s="145"/>
    </row>
    <row r="4" spans="1:8" x14ac:dyDescent="0.15">
      <c r="A4" s="146"/>
      <c r="B4" s="147"/>
      <c r="C4" s="148"/>
      <c r="D4" s="149">
        <v>31100</v>
      </c>
      <c r="E4" s="150"/>
      <c r="F4" s="151">
        <v>59796</v>
      </c>
      <c r="G4" s="152"/>
      <c r="H4" s="153"/>
    </row>
    <row r="5" spans="1:8" x14ac:dyDescent="0.15">
      <c r="A5" s="134" t="s">
        <v>520</v>
      </c>
      <c r="B5" s="139"/>
      <c r="C5" s="140"/>
      <c r="D5" s="141">
        <v>74559</v>
      </c>
      <c r="E5" s="142"/>
      <c r="F5" s="143">
        <v>97758</v>
      </c>
      <c r="G5" s="144"/>
      <c r="H5" s="145"/>
    </row>
    <row r="6" spans="1:8" x14ac:dyDescent="0.15">
      <c r="A6" s="146"/>
      <c r="B6" s="147"/>
      <c r="C6" s="148"/>
      <c r="D6" s="149">
        <v>30103</v>
      </c>
      <c r="E6" s="150"/>
      <c r="F6" s="151">
        <v>45946</v>
      </c>
      <c r="G6" s="152"/>
      <c r="H6" s="153"/>
    </row>
    <row r="7" spans="1:8" x14ac:dyDescent="0.15">
      <c r="A7" s="134" t="s">
        <v>521</v>
      </c>
      <c r="B7" s="139"/>
      <c r="C7" s="140"/>
      <c r="D7" s="141">
        <v>99869</v>
      </c>
      <c r="E7" s="142"/>
      <c r="F7" s="143">
        <v>91338</v>
      </c>
      <c r="G7" s="144"/>
      <c r="H7" s="145"/>
    </row>
    <row r="8" spans="1:8" x14ac:dyDescent="0.15">
      <c r="A8" s="146"/>
      <c r="B8" s="147"/>
      <c r="C8" s="148"/>
      <c r="D8" s="149">
        <v>68640</v>
      </c>
      <c r="E8" s="150"/>
      <c r="F8" s="151">
        <v>43989</v>
      </c>
      <c r="G8" s="152"/>
      <c r="H8" s="153"/>
    </row>
    <row r="9" spans="1:8" x14ac:dyDescent="0.15">
      <c r="A9" s="134" t="s">
        <v>522</v>
      </c>
      <c r="B9" s="139"/>
      <c r="C9" s="140"/>
      <c r="D9" s="141">
        <v>177517</v>
      </c>
      <c r="E9" s="142"/>
      <c r="F9" s="143">
        <v>103975</v>
      </c>
      <c r="G9" s="144"/>
      <c r="H9" s="145"/>
    </row>
    <row r="10" spans="1:8" x14ac:dyDescent="0.15">
      <c r="A10" s="146"/>
      <c r="B10" s="147"/>
      <c r="C10" s="148"/>
      <c r="D10" s="149">
        <v>67392</v>
      </c>
      <c r="E10" s="150"/>
      <c r="F10" s="151">
        <v>52698</v>
      </c>
      <c r="G10" s="152"/>
      <c r="H10" s="153"/>
    </row>
    <row r="11" spans="1:8" x14ac:dyDescent="0.15">
      <c r="A11" s="134" t="s">
        <v>523</v>
      </c>
      <c r="B11" s="139"/>
      <c r="C11" s="140"/>
      <c r="D11" s="141">
        <v>263470</v>
      </c>
      <c r="E11" s="142"/>
      <c r="F11" s="143">
        <v>112678</v>
      </c>
      <c r="G11" s="144"/>
      <c r="H11" s="145"/>
    </row>
    <row r="12" spans="1:8" x14ac:dyDescent="0.15">
      <c r="A12" s="146"/>
      <c r="B12" s="147"/>
      <c r="C12" s="154"/>
      <c r="D12" s="149">
        <v>151823</v>
      </c>
      <c r="E12" s="150"/>
      <c r="F12" s="151">
        <v>55165</v>
      </c>
      <c r="G12" s="152"/>
      <c r="H12" s="153"/>
    </row>
    <row r="13" spans="1:8" x14ac:dyDescent="0.15">
      <c r="A13" s="134"/>
      <c r="B13" s="139"/>
      <c r="C13" s="140"/>
      <c r="D13" s="141">
        <v>135617</v>
      </c>
      <c r="E13" s="142"/>
      <c r="F13" s="143">
        <v>104597</v>
      </c>
      <c r="G13" s="155"/>
      <c r="H13" s="145"/>
    </row>
    <row r="14" spans="1:8" x14ac:dyDescent="0.15">
      <c r="A14" s="146"/>
      <c r="B14" s="147"/>
      <c r="C14" s="148"/>
      <c r="D14" s="149">
        <v>69812</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7.36</v>
      </c>
      <c r="C19" s="156">
        <f>ROUND(VALUE(SUBSTITUTE(実質収支比率等に係る経年分析!G$48,"▲","-")),2)</f>
        <v>8.6199999999999992</v>
      </c>
      <c r="D19" s="156">
        <f>ROUND(VALUE(SUBSTITUTE(実質収支比率等に係る経年分析!H$48,"▲","-")),2)</f>
        <v>8.66</v>
      </c>
      <c r="E19" s="156">
        <f>ROUND(VALUE(SUBSTITUTE(実質収支比率等に係る経年分析!I$48,"▲","-")),2)</f>
        <v>8.08</v>
      </c>
      <c r="F19" s="156">
        <f>ROUND(VALUE(SUBSTITUTE(実質収支比率等に係る経年分析!J$48,"▲","-")),2)</f>
        <v>9.5</v>
      </c>
    </row>
    <row r="20" spans="1:11" x14ac:dyDescent="0.15">
      <c r="A20" s="156" t="s">
        <v>53</v>
      </c>
      <c r="B20" s="156">
        <f>ROUND(VALUE(SUBSTITUTE(実質収支比率等に係る経年分析!F$47,"▲","-")),2)</f>
        <v>17.079999999999998</v>
      </c>
      <c r="C20" s="156">
        <f>ROUND(VALUE(SUBSTITUTE(実質収支比率等に係る経年分析!G$47,"▲","-")),2)</f>
        <v>22.06</v>
      </c>
      <c r="D20" s="156">
        <f>ROUND(VALUE(SUBSTITUTE(実質収支比率等に係る経年分析!H$47,"▲","-")),2)</f>
        <v>25.84</v>
      </c>
      <c r="E20" s="156">
        <f>ROUND(VALUE(SUBSTITUTE(実質収支比率等に係る経年分析!I$47,"▲","-")),2)</f>
        <v>33.99</v>
      </c>
      <c r="F20" s="156">
        <f>ROUND(VALUE(SUBSTITUTE(実質収支比率等に係る経年分析!J$47,"▲","-")),2)</f>
        <v>38.229999999999997</v>
      </c>
    </row>
    <row r="21" spans="1:11" x14ac:dyDescent="0.15">
      <c r="A21" s="156" t="s">
        <v>54</v>
      </c>
      <c r="B21" s="156">
        <f>IF(ISNUMBER(VALUE(SUBSTITUTE(実質収支比率等に係る経年分析!F$49,"▲","-"))),ROUND(VALUE(SUBSTITUTE(実質収支比率等に係る経年分析!F$49,"▲","-")),2),NA())</f>
        <v>-9.67</v>
      </c>
      <c r="C21" s="156">
        <f>IF(ISNUMBER(VALUE(SUBSTITUTE(実質収支比率等に係る経年分析!G$49,"▲","-"))),ROUND(VALUE(SUBSTITUTE(実質収支比率等に係る経年分析!G$49,"▲","-")),2),NA())</f>
        <v>7.36</v>
      </c>
      <c r="D21" s="156">
        <f>IF(ISNUMBER(VALUE(SUBSTITUTE(実質収支比率等に係る経年分析!H$49,"▲","-"))),ROUND(VALUE(SUBSTITUTE(実質収支比率等に係る経年分析!H$49,"▲","-")),2),NA())</f>
        <v>2.94</v>
      </c>
      <c r="E21" s="156">
        <f>IF(ISNUMBER(VALUE(SUBSTITUTE(実質収支比率等に係る経年分析!I$49,"▲","-"))),ROUND(VALUE(SUBSTITUTE(実質収支比率等に係る経年分析!I$49,"▲","-")),2),NA())</f>
        <v>7.82</v>
      </c>
      <c r="F21" s="156">
        <f>IF(ISNUMBER(VALUE(SUBSTITUTE(実質収支比率等に係る経年分析!J$49,"▲","-"))),ROUND(VALUE(SUBSTITUTE(実質収支比率等に係る経年分析!J$49,"▲","-")),2),NA())</f>
        <v>7.43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国民健康保険診療所特別会計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0.21</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7.36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8.61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8.66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9.49</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24.18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23.98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23.78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22.45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529</v>
      </c>
      <c r="E42" s="158"/>
      <c r="F42" s="158"/>
      <c r="G42" s="158">
        <f>'実質公債費比率（分子）の構造'!L$52</f>
        <v>540</v>
      </c>
      <c r="H42" s="158"/>
      <c r="I42" s="158"/>
      <c r="J42" s="158">
        <f>'実質公債費比率（分子）の構造'!M$52</f>
        <v>518</v>
      </c>
      <c r="K42" s="158"/>
      <c r="L42" s="158"/>
      <c r="M42" s="158">
        <f>'実質公債費比率（分子）の構造'!N$52</f>
        <v>509</v>
      </c>
      <c r="N42" s="158"/>
      <c r="O42" s="158"/>
      <c r="P42" s="158">
        <f>'実質公債費比率（分子）の構造'!O$52</f>
        <v>512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302</v>
      </c>
      <c r="C46" s="158"/>
      <c r="D46" s="158"/>
      <c r="E46" s="158">
        <f>'実質公債費比率（分子）の構造'!L$48</f>
        <v>312</v>
      </c>
      <c r="F46" s="158"/>
      <c r="G46" s="158"/>
      <c r="H46" s="158">
        <f>'実質公債費比率（分子）の構造'!M$48</f>
        <v>281</v>
      </c>
      <c r="I46" s="158"/>
      <c r="J46" s="158"/>
      <c r="K46" s="158">
        <f>'実質公債費比率（分子）の構造'!N$48</f>
        <v>270</v>
      </c>
      <c r="L46" s="158"/>
      <c r="M46" s="158"/>
      <c r="N46" s="158">
        <f>'実質公債費比率（分子）の構造'!O$48</f>
        <v>260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507</v>
      </c>
      <c r="C49" s="158"/>
      <c r="D49" s="158"/>
      <c r="E49" s="158">
        <f>'実質公債費比率（分子）の構造'!L$45</f>
        <v>525</v>
      </c>
      <c r="F49" s="158"/>
      <c r="G49" s="158"/>
      <c r="H49" s="158">
        <f>'実質公債費比率（分子）の構造'!M$45</f>
        <v>530</v>
      </c>
      <c r="I49" s="158"/>
      <c r="J49" s="158"/>
      <c r="K49" s="158">
        <f>'実質公債費比率（分子）の構造'!N$45</f>
        <v>543</v>
      </c>
      <c r="L49" s="158"/>
      <c r="M49" s="158"/>
      <c r="N49" s="158">
        <f>'実質公債費比率（分子）の構造'!O$45</f>
        <v>525</v>
      </c>
      <c r="O49" s="158"/>
      <c r="P49" s="158"/>
    </row>
    <row r="50" spans="1:16" x14ac:dyDescent="0.15">
      <c r="A50" s="158" t="s">
        <v>67</v>
      </c>
      <c r="B50" s="158" t="e">
        <f>NA()</f>
        <v>#N/A</v>
      </c>
      <c r="C50" s="158">
        <f>IF(ISNUMBER('実質公債費比率（分子）の構造'!K$53),'実質公債費比率（分子）の構造'!K$53,NA())</f>
        <v>280</v>
      </c>
      <c r="D50" s="158" t="e">
        <f>NA()</f>
        <v>#N/A</v>
      </c>
      <c r="E50" s="158" t="e">
        <f>NA()</f>
        <v>#N/A</v>
      </c>
      <c r="F50" s="158">
        <f>IF(ISNUMBER('実質公債費比率（分子）の構造'!L$53),'実質公債費比率（分子）の構造'!L$53,NA())</f>
        <v>297</v>
      </c>
      <c r="G50" s="158" t="e">
        <f>NA()</f>
        <v>#N/A</v>
      </c>
      <c r="H50" s="158" t="e">
        <f>NA()</f>
        <v>#N/A</v>
      </c>
      <c r="I50" s="158">
        <f>IF(ISNUMBER('実質公債費比率（分子）の構造'!M$53),'実質公債費比率（分子）の構造'!M$53,NA())</f>
        <v>293</v>
      </c>
      <c r="J50" s="158" t="e">
        <f>NA()</f>
        <v>#N/A</v>
      </c>
      <c r="K50" s="158" t="e">
        <f>NA()</f>
        <v>#N/A</v>
      </c>
      <c r="L50" s="158">
        <f>IF(ISNUMBER('実質公債費比率（分子）の構造'!N$53),'実質公債費比率（分子）の構造'!N$53,NA())</f>
        <v>304</v>
      </c>
      <c r="M50" s="158" t="e">
        <f>NA()</f>
        <v>#N/A</v>
      </c>
      <c r="N50" s="158" t="e">
        <f>NA()</f>
        <v>#N/A</v>
      </c>
      <c r="O50" s="158">
        <f>IF(ISNUMBER('実質公債費比率（分子）の構造'!O$53),'実質公債費比率（分子）の構造'!O$53,NA())</f>
        <v>273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4761</v>
      </c>
      <c r="E56" s="157"/>
      <c r="F56" s="157"/>
      <c r="G56" s="157">
        <f>'将来負担比率（分子）の構造'!J$52</f>
        <v>4861</v>
      </c>
      <c r="H56" s="157"/>
      <c r="I56" s="157"/>
      <c r="J56" s="157">
        <f>'将来負担比率（分子）の構造'!K$52</f>
        <v>4951</v>
      </c>
      <c r="K56" s="157"/>
      <c r="L56" s="157"/>
      <c r="M56" s="157">
        <f>'将来負担比率（分子）の構造'!L$52</f>
        <v>5766</v>
      </c>
      <c r="N56" s="157"/>
      <c r="O56" s="157"/>
      <c r="P56" s="157">
        <f>'将来負担比率（分子）の構造'!M$52</f>
        <v>5962</v>
      </c>
    </row>
    <row r="57" spans="1:16" x14ac:dyDescent="0.15">
      <c r="A57" s="157" t="s">
        <v>42</v>
      </c>
      <c r="B57" s="157"/>
      <c r="C57" s="157"/>
      <c r="D57" s="157">
        <f>'将来負担比率（分子）の構造'!I$51</f>
        <v>252</v>
      </c>
      <c r="E57" s="157"/>
      <c r="F57" s="157"/>
      <c r="G57" s="157">
        <f>'将来負担比率（分子）の構造'!J$51</f>
        <v>215</v>
      </c>
      <c r="H57" s="157"/>
      <c r="I57" s="157"/>
      <c r="J57" s="157">
        <f>'将来負担比率（分子）の構造'!K$51</f>
        <v>246</v>
      </c>
      <c r="K57" s="157"/>
      <c r="L57" s="157"/>
      <c r="M57" s="157">
        <f>'将来負担比率（分子）の構造'!L$51</f>
        <v>249</v>
      </c>
      <c r="N57" s="157"/>
      <c r="O57" s="157"/>
      <c r="P57" s="157">
        <f>'将来負担比率（分子）の構造'!M$51</f>
        <v>235</v>
      </c>
    </row>
    <row r="58" spans="1:16" x14ac:dyDescent="0.15">
      <c r="A58" s="157" t="s">
        <v>41</v>
      </c>
      <c r="B58" s="157"/>
      <c r="C58" s="157"/>
      <c r="D58" s="157">
        <f>'将来負担比率（分子）の構造'!I$50</f>
        <v>5327</v>
      </c>
      <c r="E58" s="157"/>
      <c r="F58" s="157"/>
      <c r="G58" s="157">
        <f>'将来負担比率（分子）の構造'!J$50</f>
        <v>5779</v>
      </c>
      <c r="H58" s="157"/>
      <c r="I58" s="157"/>
      <c r="J58" s="157">
        <f>'将来負担比率（分子）の構造'!K$50</f>
        <v>5624</v>
      </c>
      <c r="K58" s="157"/>
      <c r="L58" s="157"/>
      <c r="M58" s="157">
        <f>'将来負担比率（分子）の構造'!L$50</f>
        <v>5244</v>
      </c>
      <c r="N58" s="157"/>
      <c r="O58" s="157"/>
      <c r="P58" s="157">
        <f>'将来負担比率（分子）の構造'!M$50</f>
        <v>5043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v>
      </c>
      <c r="C61" s="157"/>
      <c r="D61" s="157"/>
      <c r="E61" s="157">
        <f>'将来負担比率（分子）の構造'!J$46</f>
        <v>3</v>
      </c>
      <c r="F61" s="157"/>
      <c r="G61" s="157"/>
      <c r="H61" s="157">
        <f>'将来負担比率（分子）の構造'!K$46</f>
        <v>2</v>
      </c>
      <c r="I61" s="157"/>
      <c r="J61" s="157"/>
      <c r="K61" s="157">
        <f>'将来負担比率（分子）の構造'!L$46</f>
        <v>7</v>
      </c>
      <c r="L61" s="157"/>
      <c r="M61" s="157"/>
      <c r="N61" s="157">
        <f>'将来負担比率（分子）の構造'!M$46</f>
        <v>6</v>
      </c>
      <c r="O61" s="157"/>
      <c r="P61" s="157"/>
    </row>
    <row r="62" spans="1:16" x14ac:dyDescent="0.15">
      <c r="A62" s="157" t="s">
        <v>35</v>
      </c>
      <c r="B62" s="157">
        <f>'将来負担比率（分子）の構造'!I$45</f>
        <v>675</v>
      </c>
      <c r="C62" s="157"/>
      <c r="D62" s="157"/>
      <c r="E62" s="157">
        <f>'将来負担比率（分子）の構造'!J$45</f>
        <v>675</v>
      </c>
      <c r="F62" s="157"/>
      <c r="G62" s="157"/>
      <c r="H62" s="157">
        <f>'将来負担比率（分子）の構造'!K$45</f>
        <v>686</v>
      </c>
      <c r="I62" s="157"/>
      <c r="J62" s="157"/>
      <c r="K62" s="157">
        <f>'将来負担比率（分子）の構造'!L$45</f>
        <v>691</v>
      </c>
      <c r="L62" s="157"/>
      <c r="M62" s="157"/>
      <c r="N62" s="157">
        <f>'将来負担比率（分子）の構造'!M$45</f>
        <v>700</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2884</v>
      </c>
      <c r="C64" s="157"/>
      <c r="D64" s="157"/>
      <c r="E64" s="157">
        <f>'将来負担比率（分子）の構造'!J$43</f>
        <v>2612</v>
      </c>
      <c r="F64" s="157"/>
      <c r="G64" s="157"/>
      <c r="H64" s="157">
        <f>'将来負担比率（分子）の構造'!K$43</f>
        <v>2362</v>
      </c>
      <c r="I64" s="157"/>
      <c r="J64" s="157"/>
      <c r="K64" s="157">
        <f>'将来負担比率（分子）の構造'!L$43</f>
        <v>2148</v>
      </c>
      <c r="L64" s="157"/>
      <c r="M64" s="157"/>
      <c r="N64" s="157">
        <f>'将来負担比率（分子）の構造'!M$43</f>
        <v>2016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4229</v>
      </c>
      <c r="C66" s="157"/>
      <c r="D66" s="157"/>
      <c r="E66" s="157">
        <f>'将来負担比率（分子）の構造'!J$41</f>
        <v>4256</v>
      </c>
      <c r="F66" s="157"/>
      <c r="G66" s="157"/>
      <c r="H66" s="157">
        <f>'将来負担比率（分子）の構造'!K$41</f>
        <v>4573</v>
      </c>
      <c r="I66" s="157"/>
      <c r="J66" s="157"/>
      <c r="K66" s="157">
        <f>'将来負担比率（分子）の構造'!L$41</f>
        <v>5602</v>
      </c>
      <c r="L66" s="157"/>
      <c r="M66" s="157"/>
      <c r="N66" s="157">
        <f>'将来負担比率（分子）の構造'!M$41</f>
        <v>7427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990</v>
      </c>
      <c r="C72" s="161">
        <f>基金残高に係る経年分析!G55</f>
        <v>1312</v>
      </c>
      <c r="D72" s="161">
        <f>基金残高に係る経年分析!H55</f>
        <v>1541</v>
      </c>
    </row>
    <row r="73" spans="1:16" x14ac:dyDescent="0.15">
      <c r="A73" s="160" t="s">
        <v>74</v>
      </c>
      <c r="B73" s="161">
        <f>基金残高に係る経年分析!F56</f>
        <v>635</v>
      </c>
      <c r="C73" s="161">
        <f>基金残高に係る経年分析!G56</f>
        <v>552</v>
      </c>
      <c r="D73" s="161">
        <f>基金残高に係る経年分析!H56</f>
        <v>424</v>
      </c>
    </row>
    <row r="74" spans="1:16" x14ac:dyDescent="0.15">
      <c r="A74" s="160" t="s">
        <v>75</v>
      </c>
      <c r="B74" s="161">
        <f>基金残高に係る経年分析!F57</f>
        <v>3453</v>
      </c>
      <c r="C74" s="161">
        <f>基金残高に係る経年分析!G57</f>
        <v>2866</v>
      </c>
      <c r="D74" s="161">
        <f>基金残高に係る経年分析!H57</f>
        <v>2656</v>
      </c>
    </row>
  </sheetData>
  <sheetProtection algorithmName="SHA-512" hashValue="GUqm9Ov9WVk1nPKKN9ATjMRWGrjSpWlPW7RP6jAYA67hpzqfva5akGQeTsth3eNuNMJ0HAOziBDEthSDg4t/VA==" saltValue="z3A1rbalZqScp163U1Jw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1637373</v>
      </c>
      <c r="S5" s="600"/>
      <c r="T5" s="600"/>
      <c r="U5" s="600"/>
      <c r="V5" s="600"/>
      <c r="W5" s="600"/>
      <c r="X5" s="600"/>
      <c r="Y5" s="601"/>
      <c r="Z5" s="602">
        <v>15.3</v>
      </c>
      <c r="AA5" s="602"/>
      <c r="AB5" s="602"/>
      <c r="AC5" s="602"/>
      <c r="AD5" s="603">
        <v>1637373</v>
      </c>
      <c r="AE5" s="603"/>
      <c r="AF5" s="603"/>
      <c r="AG5" s="603"/>
      <c r="AH5" s="603"/>
      <c r="AI5" s="603"/>
      <c r="AJ5" s="603"/>
      <c r="AK5" s="603"/>
      <c r="AL5" s="604">
        <v>40</v>
      </c>
      <c r="AM5" s="605"/>
      <c r="AN5" s="605"/>
      <c r="AO5" s="606"/>
      <c r="AP5" s="596" t="s">
        <v>217</v>
      </c>
      <c r="AQ5" s="597"/>
      <c r="AR5" s="597"/>
      <c r="AS5" s="597"/>
      <c r="AT5" s="597"/>
      <c r="AU5" s="597"/>
      <c r="AV5" s="597"/>
      <c r="AW5" s="597"/>
      <c r="AX5" s="597"/>
      <c r="AY5" s="597"/>
      <c r="AZ5" s="597"/>
      <c r="BA5" s="597"/>
      <c r="BB5" s="597"/>
      <c r="BC5" s="597"/>
      <c r="BD5" s="597"/>
      <c r="BE5" s="597"/>
      <c r="BF5" s="598"/>
      <c r="BG5" s="610">
        <v>1637373</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60152</v>
      </c>
      <c r="S6" s="611"/>
      <c r="T6" s="611"/>
      <c r="U6" s="611"/>
      <c r="V6" s="611"/>
      <c r="W6" s="611"/>
      <c r="X6" s="611"/>
      <c r="Y6" s="612"/>
      <c r="Z6" s="613">
        <v>0.6</v>
      </c>
      <c r="AA6" s="613"/>
      <c r="AB6" s="613"/>
      <c r="AC6" s="613"/>
      <c r="AD6" s="614">
        <v>60152</v>
      </c>
      <c r="AE6" s="614"/>
      <c r="AF6" s="614"/>
      <c r="AG6" s="614"/>
      <c r="AH6" s="614"/>
      <c r="AI6" s="614"/>
      <c r="AJ6" s="614"/>
      <c r="AK6" s="614"/>
      <c r="AL6" s="615">
        <v>1.5</v>
      </c>
      <c r="AM6" s="616"/>
      <c r="AN6" s="616"/>
      <c r="AO6" s="617"/>
      <c r="AP6" s="607" t="s">
        <v>222</v>
      </c>
      <c r="AQ6" s="608"/>
      <c r="AR6" s="608"/>
      <c r="AS6" s="608"/>
      <c r="AT6" s="608"/>
      <c r="AU6" s="608"/>
      <c r="AV6" s="608"/>
      <c r="AW6" s="608"/>
      <c r="AX6" s="608"/>
      <c r="AY6" s="608"/>
      <c r="AZ6" s="608"/>
      <c r="BA6" s="608"/>
      <c r="BB6" s="608"/>
      <c r="BC6" s="608"/>
      <c r="BD6" s="608"/>
      <c r="BE6" s="608"/>
      <c r="BF6" s="609"/>
      <c r="BG6" s="610">
        <v>1637373</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85124</v>
      </c>
      <c r="CS6" s="611"/>
      <c r="CT6" s="611"/>
      <c r="CU6" s="611"/>
      <c r="CV6" s="611"/>
      <c r="CW6" s="611"/>
      <c r="CX6" s="611"/>
      <c r="CY6" s="612"/>
      <c r="CZ6" s="604">
        <v>0.8</v>
      </c>
      <c r="DA6" s="605"/>
      <c r="DB6" s="605"/>
      <c r="DC6" s="621"/>
      <c r="DD6" s="619" t="s">
        <v>121</v>
      </c>
      <c r="DE6" s="611"/>
      <c r="DF6" s="611"/>
      <c r="DG6" s="611"/>
      <c r="DH6" s="611"/>
      <c r="DI6" s="611"/>
      <c r="DJ6" s="611"/>
      <c r="DK6" s="611"/>
      <c r="DL6" s="611"/>
      <c r="DM6" s="611"/>
      <c r="DN6" s="611"/>
      <c r="DO6" s="611"/>
      <c r="DP6" s="612"/>
      <c r="DQ6" s="619">
        <v>85124</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787</v>
      </c>
      <c r="S7" s="611"/>
      <c r="T7" s="611"/>
      <c r="U7" s="611"/>
      <c r="V7" s="611"/>
      <c r="W7" s="611"/>
      <c r="X7" s="611"/>
      <c r="Y7" s="612"/>
      <c r="Z7" s="613">
        <v>0</v>
      </c>
      <c r="AA7" s="613"/>
      <c r="AB7" s="613"/>
      <c r="AC7" s="613"/>
      <c r="AD7" s="614">
        <v>787</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740948</v>
      </c>
      <c r="BH7" s="611"/>
      <c r="BI7" s="611"/>
      <c r="BJ7" s="611"/>
      <c r="BK7" s="611"/>
      <c r="BL7" s="611"/>
      <c r="BM7" s="611"/>
      <c r="BN7" s="612"/>
      <c r="BO7" s="613">
        <v>45.3</v>
      </c>
      <c r="BP7" s="613"/>
      <c r="BQ7" s="613"/>
      <c r="BR7" s="613"/>
      <c r="BS7" s="614" t="s">
        <v>121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2688893</v>
      </c>
      <c r="CS7" s="611"/>
      <c r="CT7" s="611"/>
      <c r="CU7" s="611"/>
      <c r="CV7" s="611"/>
      <c r="CW7" s="611"/>
      <c r="CX7" s="611"/>
      <c r="CY7" s="612"/>
      <c r="CZ7" s="613">
        <v>26.2</v>
      </c>
      <c r="DA7" s="613"/>
      <c r="DB7" s="613"/>
      <c r="DC7" s="613"/>
      <c r="DD7" s="619">
        <v>1645283</v>
      </c>
      <c r="DE7" s="611"/>
      <c r="DF7" s="611"/>
      <c r="DG7" s="611"/>
      <c r="DH7" s="611"/>
      <c r="DI7" s="611"/>
      <c r="DJ7" s="611"/>
      <c r="DK7" s="611"/>
      <c r="DL7" s="611"/>
      <c r="DM7" s="611"/>
      <c r="DN7" s="611"/>
      <c r="DO7" s="611"/>
      <c r="DP7" s="612"/>
      <c r="DQ7" s="619">
        <v>919504</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8966</v>
      </c>
      <c r="S8" s="611"/>
      <c r="T8" s="611"/>
      <c r="U8" s="611"/>
      <c r="V8" s="611"/>
      <c r="W8" s="611"/>
      <c r="X8" s="611"/>
      <c r="Y8" s="612"/>
      <c r="Z8" s="613">
        <v>0.1</v>
      </c>
      <c r="AA8" s="613"/>
      <c r="AB8" s="613"/>
      <c r="AC8" s="613"/>
      <c r="AD8" s="614">
        <v>8966</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21324</v>
      </c>
      <c r="BH8" s="611"/>
      <c r="BI8" s="611"/>
      <c r="BJ8" s="611"/>
      <c r="BK8" s="611"/>
      <c r="BL8" s="611"/>
      <c r="BM8" s="611"/>
      <c r="BN8" s="612"/>
      <c r="BO8" s="613">
        <v>1.3</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2771874</v>
      </c>
      <c r="CS8" s="611"/>
      <c r="CT8" s="611"/>
      <c r="CU8" s="611"/>
      <c r="CV8" s="611"/>
      <c r="CW8" s="611"/>
      <c r="CX8" s="611"/>
      <c r="CY8" s="612"/>
      <c r="CZ8" s="613">
        <v>27.1</v>
      </c>
      <c r="DA8" s="613"/>
      <c r="DB8" s="613"/>
      <c r="DC8" s="613"/>
      <c r="DD8" s="619">
        <v>4164</v>
      </c>
      <c r="DE8" s="611"/>
      <c r="DF8" s="611"/>
      <c r="DG8" s="611"/>
      <c r="DH8" s="611"/>
      <c r="DI8" s="611"/>
      <c r="DJ8" s="611"/>
      <c r="DK8" s="611"/>
      <c r="DL8" s="611"/>
      <c r="DM8" s="611"/>
      <c r="DN8" s="611"/>
      <c r="DO8" s="611"/>
      <c r="DP8" s="612"/>
      <c r="DQ8" s="619">
        <v>1403339</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13514</v>
      </c>
      <c r="S9" s="611"/>
      <c r="T9" s="611"/>
      <c r="U9" s="611"/>
      <c r="V9" s="611"/>
      <c r="W9" s="611"/>
      <c r="X9" s="611"/>
      <c r="Y9" s="612"/>
      <c r="Z9" s="613">
        <v>0.1</v>
      </c>
      <c r="AA9" s="613"/>
      <c r="AB9" s="613"/>
      <c r="AC9" s="613"/>
      <c r="AD9" s="614">
        <v>13514</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567681</v>
      </c>
      <c r="BH9" s="611"/>
      <c r="BI9" s="611"/>
      <c r="BJ9" s="611"/>
      <c r="BK9" s="611"/>
      <c r="BL9" s="611"/>
      <c r="BM9" s="611"/>
      <c r="BN9" s="612"/>
      <c r="BO9" s="613">
        <v>34.700000000000003</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2094691</v>
      </c>
      <c r="CS9" s="611"/>
      <c r="CT9" s="611"/>
      <c r="CU9" s="611"/>
      <c r="CV9" s="611"/>
      <c r="CW9" s="611"/>
      <c r="CX9" s="611"/>
      <c r="CY9" s="612"/>
      <c r="CZ9" s="613">
        <v>20.399999999999999</v>
      </c>
      <c r="DA9" s="613"/>
      <c r="DB9" s="613"/>
      <c r="DC9" s="613"/>
      <c r="DD9" s="619">
        <v>1597318</v>
      </c>
      <c r="DE9" s="611"/>
      <c r="DF9" s="611"/>
      <c r="DG9" s="611"/>
      <c r="DH9" s="611"/>
      <c r="DI9" s="611"/>
      <c r="DJ9" s="611"/>
      <c r="DK9" s="611"/>
      <c r="DL9" s="611"/>
      <c r="DM9" s="611"/>
      <c r="DN9" s="611"/>
      <c r="DO9" s="611"/>
      <c r="DP9" s="612"/>
      <c r="DQ9" s="619">
        <v>418096</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34209</v>
      </c>
      <c r="BH10" s="611"/>
      <c r="BI10" s="611"/>
      <c r="BJ10" s="611"/>
      <c r="BK10" s="611"/>
      <c r="BL10" s="611"/>
      <c r="BM10" s="611"/>
      <c r="BN10" s="612"/>
      <c r="BO10" s="613">
        <v>2.1</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480</v>
      </c>
      <c r="CS10" s="611"/>
      <c r="CT10" s="611"/>
      <c r="CU10" s="611"/>
      <c r="CV10" s="611"/>
      <c r="CW10" s="611"/>
      <c r="CX10" s="611"/>
      <c r="CY10" s="612"/>
      <c r="CZ10" s="613">
        <v>0</v>
      </c>
      <c r="DA10" s="613"/>
      <c r="DB10" s="613"/>
      <c r="DC10" s="613"/>
      <c r="DD10" s="619" t="s">
        <v>121</v>
      </c>
      <c r="DE10" s="611"/>
      <c r="DF10" s="611"/>
      <c r="DG10" s="611"/>
      <c r="DH10" s="611"/>
      <c r="DI10" s="611"/>
      <c r="DJ10" s="611"/>
      <c r="DK10" s="611"/>
      <c r="DL10" s="611"/>
      <c r="DM10" s="611"/>
      <c r="DN10" s="611"/>
      <c r="DO10" s="611"/>
      <c r="DP10" s="612"/>
      <c r="DQ10" s="619">
        <v>480</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341527</v>
      </c>
      <c r="S11" s="611"/>
      <c r="T11" s="611"/>
      <c r="U11" s="611"/>
      <c r="V11" s="611"/>
      <c r="W11" s="611"/>
      <c r="X11" s="611"/>
      <c r="Y11" s="612"/>
      <c r="Z11" s="615">
        <v>3.2</v>
      </c>
      <c r="AA11" s="616"/>
      <c r="AB11" s="616"/>
      <c r="AC11" s="622"/>
      <c r="AD11" s="619">
        <v>341527</v>
      </c>
      <c r="AE11" s="611"/>
      <c r="AF11" s="611"/>
      <c r="AG11" s="611"/>
      <c r="AH11" s="611"/>
      <c r="AI11" s="611"/>
      <c r="AJ11" s="611"/>
      <c r="AK11" s="612"/>
      <c r="AL11" s="615">
        <v>8.3000000000000007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117734</v>
      </c>
      <c r="BH11" s="611"/>
      <c r="BI11" s="611"/>
      <c r="BJ11" s="611"/>
      <c r="BK11" s="611"/>
      <c r="BL11" s="611"/>
      <c r="BM11" s="611"/>
      <c r="BN11" s="612"/>
      <c r="BO11" s="613">
        <v>7.2</v>
      </c>
      <c r="BP11" s="613"/>
      <c r="BQ11" s="613"/>
      <c r="BR11" s="613"/>
      <c r="BS11" s="614" t="s">
        <v>121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179277</v>
      </c>
      <c r="CS11" s="611"/>
      <c r="CT11" s="611"/>
      <c r="CU11" s="611"/>
      <c r="CV11" s="611"/>
      <c r="CW11" s="611"/>
      <c r="CX11" s="611"/>
      <c r="CY11" s="612"/>
      <c r="CZ11" s="613">
        <v>1.7</v>
      </c>
      <c r="DA11" s="613"/>
      <c r="DB11" s="613"/>
      <c r="DC11" s="613"/>
      <c r="DD11" s="619">
        <v>32697</v>
      </c>
      <c r="DE11" s="611"/>
      <c r="DF11" s="611"/>
      <c r="DG11" s="611"/>
      <c r="DH11" s="611"/>
      <c r="DI11" s="611"/>
      <c r="DJ11" s="611"/>
      <c r="DK11" s="611"/>
      <c r="DL11" s="611"/>
      <c r="DM11" s="611"/>
      <c r="DN11" s="611"/>
      <c r="DO11" s="611"/>
      <c r="DP11" s="612"/>
      <c r="DQ11" s="619">
        <v>126143</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705293</v>
      </c>
      <c r="BH12" s="611"/>
      <c r="BI12" s="611"/>
      <c r="BJ12" s="611"/>
      <c r="BK12" s="611"/>
      <c r="BL12" s="611"/>
      <c r="BM12" s="611"/>
      <c r="BN12" s="612"/>
      <c r="BO12" s="613">
        <v>43.1</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118358</v>
      </c>
      <c r="CS12" s="611"/>
      <c r="CT12" s="611"/>
      <c r="CU12" s="611"/>
      <c r="CV12" s="611"/>
      <c r="CW12" s="611"/>
      <c r="CX12" s="611"/>
      <c r="CY12" s="612"/>
      <c r="CZ12" s="613">
        <v>1.2</v>
      </c>
      <c r="DA12" s="613"/>
      <c r="DB12" s="613"/>
      <c r="DC12" s="613"/>
      <c r="DD12" s="619">
        <v>330</v>
      </c>
      <c r="DE12" s="611"/>
      <c r="DF12" s="611"/>
      <c r="DG12" s="611"/>
      <c r="DH12" s="611"/>
      <c r="DI12" s="611"/>
      <c r="DJ12" s="611"/>
      <c r="DK12" s="611"/>
      <c r="DL12" s="611"/>
      <c r="DM12" s="611"/>
      <c r="DN12" s="611"/>
      <c r="DO12" s="611"/>
      <c r="DP12" s="612"/>
      <c r="DQ12" s="619">
        <v>62191</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704860</v>
      </c>
      <c r="BH13" s="611"/>
      <c r="BI13" s="611"/>
      <c r="BJ13" s="611"/>
      <c r="BK13" s="611"/>
      <c r="BL13" s="611"/>
      <c r="BM13" s="611"/>
      <c r="BN13" s="612"/>
      <c r="BO13" s="613">
        <v>43</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826607</v>
      </c>
      <c r="CS13" s="611"/>
      <c r="CT13" s="611"/>
      <c r="CU13" s="611"/>
      <c r="CV13" s="611"/>
      <c r="CW13" s="611"/>
      <c r="CX13" s="611"/>
      <c r="CY13" s="612"/>
      <c r="CZ13" s="613">
        <v>8.1</v>
      </c>
      <c r="DA13" s="613"/>
      <c r="DB13" s="613"/>
      <c r="DC13" s="613"/>
      <c r="DD13" s="619">
        <v>347732</v>
      </c>
      <c r="DE13" s="611"/>
      <c r="DF13" s="611"/>
      <c r="DG13" s="611"/>
      <c r="DH13" s="611"/>
      <c r="DI13" s="611"/>
      <c r="DJ13" s="611"/>
      <c r="DK13" s="611"/>
      <c r="DL13" s="611"/>
      <c r="DM13" s="611"/>
      <c r="DN13" s="611"/>
      <c r="DO13" s="611"/>
      <c r="DP13" s="612"/>
      <c r="DQ13" s="619">
        <v>462248</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61197</v>
      </c>
      <c r="BH14" s="611"/>
      <c r="BI14" s="611"/>
      <c r="BJ14" s="611"/>
      <c r="BK14" s="611"/>
      <c r="BL14" s="611"/>
      <c r="BM14" s="611"/>
      <c r="BN14" s="612"/>
      <c r="BO14" s="613">
        <v>3.7</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226010</v>
      </c>
      <c r="CS14" s="611"/>
      <c r="CT14" s="611"/>
      <c r="CU14" s="611"/>
      <c r="CV14" s="611"/>
      <c r="CW14" s="611"/>
      <c r="CX14" s="611"/>
      <c r="CY14" s="612"/>
      <c r="CZ14" s="613">
        <v>2.2000000000000002</v>
      </c>
      <c r="DA14" s="613"/>
      <c r="DB14" s="613"/>
      <c r="DC14" s="613"/>
      <c r="DD14" s="619">
        <v>1430</v>
      </c>
      <c r="DE14" s="611"/>
      <c r="DF14" s="611"/>
      <c r="DG14" s="611"/>
      <c r="DH14" s="611"/>
      <c r="DI14" s="611"/>
      <c r="DJ14" s="611"/>
      <c r="DK14" s="611"/>
      <c r="DL14" s="611"/>
      <c r="DM14" s="611"/>
      <c r="DN14" s="611"/>
      <c r="DO14" s="611"/>
      <c r="DP14" s="612"/>
      <c r="DQ14" s="619">
        <v>225669</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4784</v>
      </c>
      <c r="S15" s="611"/>
      <c r="T15" s="611"/>
      <c r="U15" s="611"/>
      <c r="V15" s="611"/>
      <c r="W15" s="611"/>
      <c r="X15" s="611"/>
      <c r="Y15" s="612"/>
      <c r="Z15" s="613">
        <v>0</v>
      </c>
      <c r="AA15" s="613"/>
      <c r="AB15" s="613"/>
      <c r="AC15" s="613"/>
      <c r="AD15" s="614">
        <v>4784</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129935</v>
      </c>
      <c r="BH15" s="611"/>
      <c r="BI15" s="611"/>
      <c r="BJ15" s="611"/>
      <c r="BK15" s="611"/>
      <c r="BL15" s="611"/>
      <c r="BM15" s="611"/>
      <c r="BN15" s="612"/>
      <c r="BO15" s="613">
        <v>7.9</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713338</v>
      </c>
      <c r="CS15" s="611"/>
      <c r="CT15" s="611"/>
      <c r="CU15" s="611"/>
      <c r="CV15" s="611"/>
      <c r="CW15" s="611"/>
      <c r="CX15" s="611"/>
      <c r="CY15" s="612"/>
      <c r="CZ15" s="613">
        <v>7</v>
      </c>
      <c r="DA15" s="613"/>
      <c r="DB15" s="613"/>
      <c r="DC15" s="613"/>
      <c r="DD15" s="619">
        <v>36434</v>
      </c>
      <c r="DE15" s="611"/>
      <c r="DF15" s="611"/>
      <c r="DG15" s="611"/>
      <c r="DH15" s="611"/>
      <c r="DI15" s="611"/>
      <c r="DJ15" s="611"/>
      <c r="DK15" s="611"/>
      <c r="DL15" s="611"/>
      <c r="DM15" s="611"/>
      <c r="DN15" s="611"/>
      <c r="DO15" s="611"/>
      <c r="DP15" s="612"/>
      <c r="DQ15" s="619">
        <v>522119</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20727</v>
      </c>
      <c r="S16" s="611"/>
      <c r="T16" s="611"/>
      <c r="U16" s="611"/>
      <c r="V16" s="611"/>
      <c r="W16" s="611"/>
      <c r="X16" s="611"/>
      <c r="Y16" s="612"/>
      <c r="Z16" s="613">
        <v>0.2</v>
      </c>
      <c r="AA16" s="613"/>
      <c r="AB16" s="613"/>
      <c r="AC16" s="613"/>
      <c r="AD16" s="614">
        <v>20727</v>
      </c>
      <c r="AE16" s="614"/>
      <c r="AF16" s="614"/>
      <c r="AG16" s="614"/>
      <c r="AH16" s="614"/>
      <c r="AI16" s="614"/>
      <c r="AJ16" s="614"/>
      <c r="AK16" s="614"/>
      <c r="AL16" s="615">
        <v>0.5</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16240</v>
      </c>
      <c r="CS16" s="611"/>
      <c r="CT16" s="611"/>
      <c r="CU16" s="611"/>
      <c r="CV16" s="611"/>
      <c r="CW16" s="611"/>
      <c r="CX16" s="611"/>
      <c r="CY16" s="612"/>
      <c r="CZ16" s="613">
        <v>0.2</v>
      </c>
      <c r="DA16" s="613"/>
      <c r="DB16" s="613"/>
      <c r="DC16" s="613"/>
      <c r="DD16" s="619" t="s">
        <v>121</v>
      </c>
      <c r="DE16" s="611"/>
      <c r="DF16" s="611"/>
      <c r="DG16" s="611"/>
      <c r="DH16" s="611"/>
      <c r="DI16" s="611"/>
      <c r="DJ16" s="611"/>
      <c r="DK16" s="611"/>
      <c r="DL16" s="611"/>
      <c r="DM16" s="611"/>
      <c r="DN16" s="611"/>
      <c r="DO16" s="611"/>
      <c r="DP16" s="612"/>
      <c r="DQ16" s="619">
        <v>4171</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77896</v>
      </c>
      <c r="S17" s="611"/>
      <c r="T17" s="611"/>
      <c r="U17" s="611"/>
      <c r="V17" s="611"/>
      <c r="W17" s="611"/>
      <c r="X17" s="611"/>
      <c r="Y17" s="612"/>
      <c r="Z17" s="613">
        <v>0.7</v>
      </c>
      <c r="AA17" s="613"/>
      <c r="AB17" s="613"/>
      <c r="AC17" s="613"/>
      <c r="AD17" s="614">
        <v>77896</v>
      </c>
      <c r="AE17" s="614"/>
      <c r="AF17" s="614"/>
      <c r="AG17" s="614"/>
      <c r="AH17" s="614"/>
      <c r="AI17" s="614"/>
      <c r="AJ17" s="614"/>
      <c r="AK17" s="614"/>
      <c r="AL17" s="615">
        <v>1.9</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524626</v>
      </c>
      <c r="CS17" s="611"/>
      <c r="CT17" s="611"/>
      <c r="CU17" s="611"/>
      <c r="CV17" s="611"/>
      <c r="CW17" s="611"/>
      <c r="CX17" s="611"/>
      <c r="CY17" s="612"/>
      <c r="CZ17" s="613">
        <v>5.0999999999999996</v>
      </c>
      <c r="DA17" s="613"/>
      <c r="DB17" s="613"/>
      <c r="DC17" s="613"/>
      <c r="DD17" s="619" t="s">
        <v>121</v>
      </c>
      <c r="DE17" s="611"/>
      <c r="DF17" s="611"/>
      <c r="DG17" s="611"/>
      <c r="DH17" s="611"/>
      <c r="DI17" s="611"/>
      <c r="DJ17" s="611"/>
      <c r="DK17" s="611"/>
      <c r="DL17" s="611"/>
      <c r="DM17" s="611"/>
      <c r="DN17" s="611"/>
      <c r="DO17" s="611"/>
      <c r="DP17" s="612"/>
      <c r="DQ17" s="619">
        <v>486400</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15964</v>
      </c>
      <c r="S18" s="611"/>
      <c r="T18" s="611"/>
      <c r="U18" s="611"/>
      <c r="V18" s="611"/>
      <c r="W18" s="611"/>
      <c r="X18" s="611"/>
      <c r="Y18" s="612"/>
      <c r="Z18" s="613">
        <v>0.1</v>
      </c>
      <c r="AA18" s="613"/>
      <c r="AB18" s="613"/>
      <c r="AC18" s="613"/>
      <c r="AD18" s="614">
        <v>15964</v>
      </c>
      <c r="AE18" s="614"/>
      <c r="AF18" s="614"/>
      <c r="AG18" s="614"/>
      <c r="AH18" s="614"/>
      <c r="AI18" s="614"/>
      <c r="AJ18" s="614"/>
      <c r="AK18" s="614"/>
      <c r="AL18" s="615">
        <v>0.4</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61868</v>
      </c>
      <c r="S19" s="611"/>
      <c r="T19" s="611"/>
      <c r="U19" s="611"/>
      <c r="V19" s="611"/>
      <c r="W19" s="611"/>
      <c r="X19" s="611"/>
      <c r="Y19" s="612"/>
      <c r="Z19" s="613">
        <v>0.6</v>
      </c>
      <c r="AA19" s="613"/>
      <c r="AB19" s="613"/>
      <c r="AC19" s="613"/>
      <c r="AD19" s="614">
        <v>61868</v>
      </c>
      <c r="AE19" s="614"/>
      <c r="AF19" s="614"/>
      <c r="AG19" s="614"/>
      <c r="AH19" s="614"/>
      <c r="AI19" s="614"/>
      <c r="AJ19" s="614"/>
      <c r="AK19" s="614"/>
      <c r="AL19" s="615">
        <v>1.5</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64</v>
      </c>
      <c r="S20" s="611"/>
      <c r="T20" s="611"/>
      <c r="U20" s="611"/>
      <c r="V20" s="611"/>
      <c r="W20" s="611"/>
      <c r="X20" s="611"/>
      <c r="Y20" s="612"/>
      <c r="Z20" s="613">
        <v>0</v>
      </c>
      <c r="AA20" s="613"/>
      <c r="AB20" s="613"/>
      <c r="AC20" s="613"/>
      <c r="AD20" s="614">
        <v>64</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10245518</v>
      </c>
      <c r="CS20" s="611"/>
      <c r="CT20" s="611"/>
      <c r="CU20" s="611"/>
      <c r="CV20" s="611"/>
      <c r="CW20" s="611"/>
      <c r="CX20" s="611"/>
      <c r="CY20" s="612"/>
      <c r="CZ20" s="613">
        <v>100</v>
      </c>
      <c r="DA20" s="613"/>
      <c r="DB20" s="613"/>
      <c r="DC20" s="613"/>
      <c r="DD20" s="619">
        <v>3665388</v>
      </c>
      <c r="DE20" s="611"/>
      <c r="DF20" s="611"/>
      <c r="DG20" s="611"/>
      <c r="DH20" s="611"/>
      <c r="DI20" s="611"/>
      <c r="DJ20" s="611"/>
      <c r="DK20" s="611"/>
      <c r="DL20" s="611"/>
      <c r="DM20" s="611"/>
      <c r="DN20" s="611"/>
      <c r="DO20" s="611"/>
      <c r="DP20" s="612"/>
      <c r="DQ20" s="619">
        <v>4715484</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2020211</v>
      </c>
      <c r="S21" s="611"/>
      <c r="T21" s="611"/>
      <c r="U21" s="611"/>
      <c r="V21" s="611"/>
      <c r="W21" s="611"/>
      <c r="X21" s="611"/>
      <c r="Y21" s="612"/>
      <c r="Z21" s="613">
        <v>18.8</v>
      </c>
      <c r="AA21" s="613"/>
      <c r="AB21" s="613"/>
      <c r="AC21" s="613"/>
      <c r="AD21" s="614">
        <v>1903185</v>
      </c>
      <c r="AE21" s="614"/>
      <c r="AF21" s="614"/>
      <c r="AG21" s="614"/>
      <c r="AH21" s="614"/>
      <c r="AI21" s="614"/>
      <c r="AJ21" s="614"/>
      <c r="AK21" s="614"/>
      <c r="AL21" s="615">
        <v>46.5</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1903185</v>
      </c>
      <c r="S22" s="611"/>
      <c r="T22" s="611"/>
      <c r="U22" s="611"/>
      <c r="V22" s="611"/>
      <c r="W22" s="611"/>
      <c r="X22" s="611"/>
      <c r="Y22" s="612"/>
      <c r="Z22" s="613">
        <v>17.8</v>
      </c>
      <c r="AA22" s="613"/>
      <c r="AB22" s="613"/>
      <c r="AC22" s="613"/>
      <c r="AD22" s="614">
        <v>1903185</v>
      </c>
      <c r="AE22" s="614"/>
      <c r="AF22" s="614"/>
      <c r="AG22" s="614"/>
      <c r="AH22" s="614"/>
      <c r="AI22" s="614"/>
      <c r="AJ22" s="614"/>
      <c r="AK22" s="614"/>
      <c r="AL22" s="615">
        <v>46.5</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117026</v>
      </c>
      <c r="S23" s="611"/>
      <c r="T23" s="611"/>
      <c r="U23" s="611"/>
      <c r="V23" s="611"/>
      <c r="W23" s="611"/>
      <c r="X23" s="611"/>
      <c r="Y23" s="612"/>
      <c r="Z23" s="613">
        <v>1.1000000000000001</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3587469</v>
      </c>
      <c r="CS24" s="600"/>
      <c r="CT24" s="600"/>
      <c r="CU24" s="600"/>
      <c r="CV24" s="600"/>
      <c r="CW24" s="600"/>
      <c r="CX24" s="600"/>
      <c r="CY24" s="601"/>
      <c r="CZ24" s="604">
        <v>35</v>
      </c>
      <c r="DA24" s="605"/>
      <c r="DB24" s="605"/>
      <c r="DC24" s="621"/>
      <c r="DD24" s="640">
        <v>2232503</v>
      </c>
      <c r="DE24" s="600"/>
      <c r="DF24" s="600"/>
      <c r="DG24" s="600"/>
      <c r="DH24" s="600"/>
      <c r="DI24" s="600"/>
      <c r="DJ24" s="600"/>
      <c r="DK24" s="601"/>
      <c r="DL24" s="640">
        <v>1992808</v>
      </c>
      <c r="DM24" s="600"/>
      <c r="DN24" s="600"/>
      <c r="DO24" s="600"/>
      <c r="DP24" s="600"/>
      <c r="DQ24" s="600"/>
      <c r="DR24" s="600"/>
      <c r="DS24" s="600"/>
      <c r="DT24" s="600"/>
      <c r="DU24" s="600"/>
      <c r="DV24" s="601"/>
      <c r="DW24" s="604">
        <v>48.5</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4185937</v>
      </c>
      <c r="S25" s="611"/>
      <c r="T25" s="611"/>
      <c r="U25" s="611"/>
      <c r="V25" s="611"/>
      <c r="W25" s="611"/>
      <c r="X25" s="611"/>
      <c r="Y25" s="612"/>
      <c r="Z25" s="613">
        <v>39.1</v>
      </c>
      <c r="AA25" s="613"/>
      <c r="AB25" s="613"/>
      <c r="AC25" s="613"/>
      <c r="AD25" s="614">
        <v>4068911</v>
      </c>
      <c r="AE25" s="614"/>
      <c r="AF25" s="614"/>
      <c r="AG25" s="614"/>
      <c r="AH25" s="614"/>
      <c r="AI25" s="614"/>
      <c r="AJ25" s="614"/>
      <c r="AK25" s="614"/>
      <c r="AL25" s="615">
        <v>99.4</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1151818</v>
      </c>
      <c r="CS25" s="643"/>
      <c r="CT25" s="643"/>
      <c r="CU25" s="643"/>
      <c r="CV25" s="643"/>
      <c r="CW25" s="643"/>
      <c r="CX25" s="643"/>
      <c r="CY25" s="644"/>
      <c r="CZ25" s="615">
        <v>11.2</v>
      </c>
      <c r="DA25" s="641"/>
      <c r="DB25" s="641"/>
      <c r="DC25" s="645"/>
      <c r="DD25" s="619">
        <v>930067</v>
      </c>
      <c r="DE25" s="643"/>
      <c r="DF25" s="643"/>
      <c r="DG25" s="643"/>
      <c r="DH25" s="643"/>
      <c r="DI25" s="643"/>
      <c r="DJ25" s="643"/>
      <c r="DK25" s="644"/>
      <c r="DL25" s="619">
        <v>924682</v>
      </c>
      <c r="DM25" s="643"/>
      <c r="DN25" s="643"/>
      <c r="DO25" s="643"/>
      <c r="DP25" s="643"/>
      <c r="DQ25" s="643"/>
      <c r="DR25" s="643"/>
      <c r="DS25" s="643"/>
      <c r="DT25" s="643"/>
      <c r="DU25" s="643"/>
      <c r="DV25" s="644"/>
      <c r="DW25" s="615">
        <v>22.5</v>
      </c>
      <c r="DX25" s="641"/>
      <c r="DY25" s="641"/>
      <c r="DZ25" s="641"/>
      <c r="EA25" s="641"/>
      <c r="EB25" s="641"/>
      <c r="EC25" s="642"/>
    </row>
    <row r="26" spans="2:133" ht="11.25" customHeight="1" x14ac:dyDescent="0.15">
      <c r="B26" s="607" t="s">
        <v>284</v>
      </c>
      <c r="C26" s="608"/>
      <c r="D26" s="608"/>
      <c r="E26" s="608"/>
      <c r="F26" s="608"/>
      <c r="G26" s="608"/>
      <c r="H26" s="608"/>
      <c r="I26" s="608"/>
      <c r="J26" s="608"/>
      <c r="K26" s="608"/>
      <c r="L26" s="608"/>
      <c r="M26" s="608"/>
      <c r="N26" s="608"/>
      <c r="O26" s="608"/>
      <c r="P26" s="608"/>
      <c r="Q26" s="609"/>
      <c r="R26" s="610">
        <v>1167</v>
      </c>
      <c r="S26" s="611"/>
      <c r="T26" s="611"/>
      <c r="U26" s="611"/>
      <c r="V26" s="611"/>
      <c r="W26" s="611"/>
      <c r="X26" s="611"/>
      <c r="Y26" s="612"/>
      <c r="Z26" s="613">
        <v>0</v>
      </c>
      <c r="AA26" s="613"/>
      <c r="AB26" s="613"/>
      <c r="AC26" s="613"/>
      <c r="AD26" s="614">
        <v>1167</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669419</v>
      </c>
      <c r="CS26" s="611"/>
      <c r="CT26" s="611"/>
      <c r="CU26" s="611"/>
      <c r="CV26" s="611"/>
      <c r="CW26" s="611"/>
      <c r="CX26" s="611"/>
      <c r="CY26" s="612"/>
      <c r="CZ26" s="615">
        <v>6.5</v>
      </c>
      <c r="DA26" s="641"/>
      <c r="DB26" s="641"/>
      <c r="DC26" s="645"/>
      <c r="DD26" s="619">
        <v>524795</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1"/>
      <c r="DY26" s="641"/>
      <c r="DZ26" s="641"/>
      <c r="EA26" s="641"/>
      <c r="EB26" s="641"/>
      <c r="EC26" s="642"/>
    </row>
    <row r="27" spans="2:133" ht="11.25" customHeight="1" x14ac:dyDescent="0.15">
      <c r="B27" s="607" t="s">
        <v>287</v>
      </c>
      <c r="C27" s="608"/>
      <c r="D27" s="608"/>
      <c r="E27" s="608"/>
      <c r="F27" s="608"/>
      <c r="G27" s="608"/>
      <c r="H27" s="608"/>
      <c r="I27" s="608"/>
      <c r="J27" s="608"/>
      <c r="K27" s="608"/>
      <c r="L27" s="608"/>
      <c r="M27" s="608"/>
      <c r="N27" s="608"/>
      <c r="O27" s="608"/>
      <c r="P27" s="608"/>
      <c r="Q27" s="609"/>
      <c r="R27" s="610">
        <v>31998</v>
      </c>
      <c r="S27" s="611"/>
      <c r="T27" s="611"/>
      <c r="U27" s="611"/>
      <c r="V27" s="611"/>
      <c r="W27" s="611"/>
      <c r="X27" s="611"/>
      <c r="Y27" s="612"/>
      <c r="Z27" s="613">
        <v>0.3</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1637373</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1911025</v>
      </c>
      <c r="CS27" s="643"/>
      <c r="CT27" s="643"/>
      <c r="CU27" s="643"/>
      <c r="CV27" s="643"/>
      <c r="CW27" s="643"/>
      <c r="CX27" s="643"/>
      <c r="CY27" s="644"/>
      <c r="CZ27" s="615">
        <v>18.7</v>
      </c>
      <c r="DA27" s="641"/>
      <c r="DB27" s="641"/>
      <c r="DC27" s="645"/>
      <c r="DD27" s="619">
        <v>816036</v>
      </c>
      <c r="DE27" s="643"/>
      <c r="DF27" s="643"/>
      <c r="DG27" s="643"/>
      <c r="DH27" s="643"/>
      <c r="DI27" s="643"/>
      <c r="DJ27" s="643"/>
      <c r="DK27" s="644"/>
      <c r="DL27" s="619">
        <v>581726</v>
      </c>
      <c r="DM27" s="643"/>
      <c r="DN27" s="643"/>
      <c r="DO27" s="643"/>
      <c r="DP27" s="643"/>
      <c r="DQ27" s="643"/>
      <c r="DR27" s="643"/>
      <c r="DS27" s="643"/>
      <c r="DT27" s="643"/>
      <c r="DU27" s="643"/>
      <c r="DV27" s="644"/>
      <c r="DW27" s="615">
        <v>14.2</v>
      </c>
      <c r="DX27" s="641"/>
      <c r="DY27" s="641"/>
      <c r="DZ27" s="641"/>
      <c r="EA27" s="641"/>
      <c r="EB27" s="641"/>
      <c r="EC27" s="642"/>
    </row>
    <row r="28" spans="2:133" ht="11.25" customHeight="1" x14ac:dyDescent="0.15">
      <c r="B28" s="607" t="s">
        <v>290</v>
      </c>
      <c r="C28" s="608"/>
      <c r="D28" s="608"/>
      <c r="E28" s="608"/>
      <c r="F28" s="608"/>
      <c r="G28" s="608"/>
      <c r="H28" s="608"/>
      <c r="I28" s="608"/>
      <c r="J28" s="608"/>
      <c r="K28" s="608"/>
      <c r="L28" s="608"/>
      <c r="M28" s="608"/>
      <c r="N28" s="608"/>
      <c r="O28" s="608"/>
      <c r="P28" s="608"/>
      <c r="Q28" s="609"/>
      <c r="R28" s="610">
        <v>162523</v>
      </c>
      <c r="S28" s="611"/>
      <c r="T28" s="611"/>
      <c r="U28" s="611"/>
      <c r="V28" s="611"/>
      <c r="W28" s="611"/>
      <c r="X28" s="611"/>
      <c r="Y28" s="612"/>
      <c r="Z28" s="613">
        <v>1.5</v>
      </c>
      <c r="AA28" s="613"/>
      <c r="AB28" s="613"/>
      <c r="AC28" s="613"/>
      <c r="AD28" s="614">
        <v>1054</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524626</v>
      </c>
      <c r="CS28" s="611"/>
      <c r="CT28" s="611"/>
      <c r="CU28" s="611"/>
      <c r="CV28" s="611"/>
      <c r="CW28" s="611"/>
      <c r="CX28" s="611"/>
      <c r="CY28" s="612"/>
      <c r="CZ28" s="615">
        <v>5.0999999999999996</v>
      </c>
      <c r="DA28" s="641"/>
      <c r="DB28" s="641"/>
      <c r="DC28" s="645"/>
      <c r="DD28" s="619">
        <v>486400</v>
      </c>
      <c r="DE28" s="611"/>
      <c r="DF28" s="611"/>
      <c r="DG28" s="611"/>
      <c r="DH28" s="611"/>
      <c r="DI28" s="611"/>
      <c r="DJ28" s="611"/>
      <c r="DK28" s="612"/>
      <c r="DL28" s="619">
        <v>486400</v>
      </c>
      <c r="DM28" s="611"/>
      <c r="DN28" s="611"/>
      <c r="DO28" s="611"/>
      <c r="DP28" s="611"/>
      <c r="DQ28" s="611"/>
      <c r="DR28" s="611"/>
      <c r="DS28" s="611"/>
      <c r="DT28" s="611"/>
      <c r="DU28" s="611"/>
      <c r="DV28" s="612"/>
      <c r="DW28" s="615">
        <v>11.8</v>
      </c>
      <c r="DX28" s="641"/>
      <c r="DY28" s="641"/>
      <c r="DZ28" s="641"/>
      <c r="EA28" s="641"/>
      <c r="EB28" s="641"/>
      <c r="EC28" s="642"/>
    </row>
    <row r="29" spans="2:133" ht="11.25" customHeight="1" x14ac:dyDescent="0.15">
      <c r="B29" s="607" t="s">
        <v>292</v>
      </c>
      <c r="C29" s="608"/>
      <c r="D29" s="608"/>
      <c r="E29" s="608"/>
      <c r="F29" s="608"/>
      <c r="G29" s="608"/>
      <c r="H29" s="608"/>
      <c r="I29" s="608"/>
      <c r="J29" s="608"/>
      <c r="K29" s="608"/>
      <c r="L29" s="608"/>
      <c r="M29" s="608"/>
      <c r="N29" s="608"/>
      <c r="O29" s="608"/>
      <c r="P29" s="608"/>
      <c r="Q29" s="609"/>
      <c r="R29" s="610">
        <v>42763</v>
      </c>
      <c r="S29" s="611"/>
      <c r="T29" s="611"/>
      <c r="U29" s="611"/>
      <c r="V29" s="611"/>
      <c r="W29" s="611"/>
      <c r="X29" s="611"/>
      <c r="Y29" s="612"/>
      <c r="Z29" s="613">
        <v>0.4</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524512</v>
      </c>
      <c r="CS29" s="643"/>
      <c r="CT29" s="643"/>
      <c r="CU29" s="643"/>
      <c r="CV29" s="643"/>
      <c r="CW29" s="643"/>
      <c r="CX29" s="643"/>
      <c r="CY29" s="644"/>
      <c r="CZ29" s="615">
        <v>5.0999999999999996</v>
      </c>
      <c r="DA29" s="641"/>
      <c r="DB29" s="641"/>
      <c r="DC29" s="645"/>
      <c r="DD29" s="619">
        <v>486286</v>
      </c>
      <c r="DE29" s="643"/>
      <c r="DF29" s="643"/>
      <c r="DG29" s="643"/>
      <c r="DH29" s="643"/>
      <c r="DI29" s="643"/>
      <c r="DJ29" s="643"/>
      <c r="DK29" s="644"/>
      <c r="DL29" s="619">
        <v>486286</v>
      </c>
      <c r="DM29" s="643"/>
      <c r="DN29" s="643"/>
      <c r="DO29" s="643"/>
      <c r="DP29" s="643"/>
      <c r="DQ29" s="643"/>
      <c r="DR29" s="643"/>
      <c r="DS29" s="643"/>
      <c r="DT29" s="643"/>
      <c r="DU29" s="643"/>
      <c r="DV29" s="644"/>
      <c r="DW29" s="615">
        <v>11.8</v>
      </c>
      <c r="DX29" s="641"/>
      <c r="DY29" s="641"/>
      <c r="DZ29" s="641"/>
      <c r="EA29" s="641"/>
      <c r="EB29" s="641"/>
      <c r="EC29" s="642"/>
    </row>
    <row r="30" spans="2:133" ht="11.25" customHeight="1" x14ac:dyDescent="0.15">
      <c r="B30" s="607" t="s">
        <v>294</v>
      </c>
      <c r="C30" s="608"/>
      <c r="D30" s="608"/>
      <c r="E30" s="608"/>
      <c r="F30" s="608"/>
      <c r="G30" s="608"/>
      <c r="H30" s="608"/>
      <c r="I30" s="608"/>
      <c r="J30" s="608"/>
      <c r="K30" s="608"/>
      <c r="L30" s="608"/>
      <c r="M30" s="608"/>
      <c r="N30" s="608"/>
      <c r="O30" s="608"/>
      <c r="P30" s="608"/>
      <c r="Q30" s="609"/>
      <c r="R30" s="610">
        <v>1773049</v>
      </c>
      <c r="S30" s="611"/>
      <c r="T30" s="611"/>
      <c r="U30" s="611"/>
      <c r="V30" s="611"/>
      <c r="W30" s="611"/>
      <c r="X30" s="611"/>
      <c r="Y30" s="612"/>
      <c r="Z30" s="613">
        <v>16.5</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507937</v>
      </c>
      <c r="CS30" s="611"/>
      <c r="CT30" s="611"/>
      <c r="CU30" s="611"/>
      <c r="CV30" s="611"/>
      <c r="CW30" s="611"/>
      <c r="CX30" s="611"/>
      <c r="CY30" s="612"/>
      <c r="CZ30" s="615">
        <v>5</v>
      </c>
      <c r="DA30" s="641"/>
      <c r="DB30" s="641"/>
      <c r="DC30" s="645"/>
      <c r="DD30" s="619">
        <v>470217</v>
      </c>
      <c r="DE30" s="611"/>
      <c r="DF30" s="611"/>
      <c r="DG30" s="611"/>
      <c r="DH30" s="611"/>
      <c r="DI30" s="611"/>
      <c r="DJ30" s="611"/>
      <c r="DK30" s="612"/>
      <c r="DL30" s="619">
        <v>470217</v>
      </c>
      <c r="DM30" s="611"/>
      <c r="DN30" s="611"/>
      <c r="DO30" s="611"/>
      <c r="DP30" s="611"/>
      <c r="DQ30" s="611"/>
      <c r="DR30" s="611"/>
      <c r="DS30" s="611"/>
      <c r="DT30" s="611"/>
      <c r="DU30" s="611"/>
      <c r="DV30" s="612"/>
      <c r="DW30" s="615">
        <v>11.4</v>
      </c>
      <c r="DX30" s="641"/>
      <c r="DY30" s="641"/>
      <c r="DZ30" s="641"/>
      <c r="EA30" s="641"/>
      <c r="EB30" s="641"/>
      <c r="EC30" s="642"/>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99.5</v>
      </c>
      <c r="BH31" s="654"/>
      <c r="BI31" s="654"/>
      <c r="BJ31" s="654"/>
      <c r="BK31" s="654"/>
      <c r="BL31" s="654"/>
      <c r="BM31" s="605">
        <v>98.5</v>
      </c>
      <c r="BN31" s="654"/>
      <c r="BO31" s="654"/>
      <c r="BP31" s="654"/>
      <c r="BQ31" s="655"/>
      <c r="BR31" s="666">
        <v>99.6</v>
      </c>
      <c r="BS31" s="654"/>
      <c r="BT31" s="654"/>
      <c r="BU31" s="654"/>
      <c r="BV31" s="654"/>
      <c r="BW31" s="654"/>
      <c r="BX31" s="605">
        <v>98.5</v>
      </c>
      <c r="BY31" s="654"/>
      <c r="BZ31" s="654"/>
      <c r="CA31" s="654"/>
      <c r="CB31" s="655"/>
      <c r="CD31" s="648"/>
      <c r="CE31" s="649"/>
      <c r="CF31" s="607" t="s">
        <v>301</v>
      </c>
      <c r="CG31" s="608"/>
      <c r="CH31" s="608"/>
      <c r="CI31" s="608"/>
      <c r="CJ31" s="608"/>
      <c r="CK31" s="608"/>
      <c r="CL31" s="608"/>
      <c r="CM31" s="608"/>
      <c r="CN31" s="608"/>
      <c r="CO31" s="608"/>
      <c r="CP31" s="608"/>
      <c r="CQ31" s="609"/>
      <c r="CR31" s="610">
        <v>16575</v>
      </c>
      <c r="CS31" s="643"/>
      <c r="CT31" s="643"/>
      <c r="CU31" s="643"/>
      <c r="CV31" s="643"/>
      <c r="CW31" s="643"/>
      <c r="CX31" s="643"/>
      <c r="CY31" s="644"/>
      <c r="CZ31" s="615">
        <v>0.2</v>
      </c>
      <c r="DA31" s="641"/>
      <c r="DB31" s="641"/>
      <c r="DC31" s="645"/>
      <c r="DD31" s="619">
        <v>16069</v>
      </c>
      <c r="DE31" s="643"/>
      <c r="DF31" s="643"/>
      <c r="DG31" s="643"/>
      <c r="DH31" s="643"/>
      <c r="DI31" s="643"/>
      <c r="DJ31" s="643"/>
      <c r="DK31" s="644"/>
      <c r="DL31" s="619">
        <v>16069</v>
      </c>
      <c r="DM31" s="643"/>
      <c r="DN31" s="643"/>
      <c r="DO31" s="643"/>
      <c r="DP31" s="643"/>
      <c r="DQ31" s="643"/>
      <c r="DR31" s="643"/>
      <c r="DS31" s="643"/>
      <c r="DT31" s="643"/>
      <c r="DU31" s="643"/>
      <c r="DV31" s="644"/>
      <c r="DW31" s="615">
        <v>0.4</v>
      </c>
      <c r="DX31" s="641"/>
      <c r="DY31" s="641"/>
      <c r="DZ31" s="641"/>
      <c r="EA31" s="641"/>
      <c r="EB31" s="641"/>
      <c r="EC31" s="642"/>
    </row>
    <row r="32" spans="2:133" ht="11.25" customHeight="1" x14ac:dyDescent="0.15">
      <c r="B32" s="607" t="s">
        <v>302</v>
      </c>
      <c r="C32" s="608"/>
      <c r="D32" s="608"/>
      <c r="E32" s="608"/>
      <c r="F32" s="608"/>
      <c r="G32" s="608"/>
      <c r="H32" s="608"/>
      <c r="I32" s="608"/>
      <c r="J32" s="608"/>
      <c r="K32" s="608"/>
      <c r="L32" s="608"/>
      <c r="M32" s="608"/>
      <c r="N32" s="608"/>
      <c r="O32" s="608"/>
      <c r="P32" s="608"/>
      <c r="Q32" s="609"/>
      <c r="R32" s="610">
        <v>589202</v>
      </c>
      <c r="S32" s="611"/>
      <c r="T32" s="611"/>
      <c r="U32" s="611"/>
      <c r="V32" s="611"/>
      <c r="W32" s="611"/>
      <c r="X32" s="611"/>
      <c r="Y32" s="612"/>
      <c r="Z32" s="613">
        <v>5.5</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303</v>
      </c>
      <c r="AX32" s="607" t="s">
        <v>304</v>
      </c>
      <c r="AY32" s="608"/>
      <c r="AZ32" s="608"/>
      <c r="BA32" s="608"/>
      <c r="BB32" s="608"/>
      <c r="BC32" s="608"/>
      <c r="BD32" s="608"/>
      <c r="BE32" s="608"/>
      <c r="BF32" s="609"/>
      <c r="BG32" s="667">
        <v>99.4</v>
      </c>
      <c r="BH32" s="643"/>
      <c r="BI32" s="643"/>
      <c r="BJ32" s="643"/>
      <c r="BK32" s="643"/>
      <c r="BL32" s="643"/>
      <c r="BM32" s="616">
        <v>98.1</v>
      </c>
      <c r="BN32" s="643"/>
      <c r="BO32" s="643"/>
      <c r="BP32" s="643"/>
      <c r="BQ32" s="665"/>
      <c r="BR32" s="667">
        <v>99.5</v>
      </c>
      <c r="BS32" s="643"/>
      <c r="BT32" s="643"/>
      <c r="BU32" s="643"/>
      <c r="BV32" s="643"/>
      <c r="BW32" s="643"/>
      <c r="BX32" s="616">
        <v>98</v>
      </c>
      <c r="BY32" s="643"/>
      <c r="BZ32" s="643"/>
      <c r="CA32" s="643"/>
      <c r="CB32" s="665"/>
      <c r="CD32" s="650"/>
      <c r="CE32" s="651"/>
      <c r="CF32" s="607" t="s">
        <v>305</v>
      </c>
      <c r="CG32" s="608"/>
      <c r="CH32" s="608"/>
      <c r="CI32" s="608"/>
      <c r="CJ32" s="608"/>
      <c r="CK32" s="608"/>
      <c r="CL32" s="608"/>
      <c r="CM32" s="608"/>
      <c r="CN32" s="608"/>
      <c r="CO32" s="608"/>
      <c r="CP32" s="608"/>
      <c r="CQ32" s="609"/>
      <c r="CR32" s="610">
        <v>114</v>
      </c>
      <c r="CS32" s="611"/>
      <c r="CT32" s="611"/>
      <c r="CU32" s="611"/>
      <c r="CV32" s="611"/>
      <c r="CW32" s="611"/>
      <c r="CX32" s="611"/>
      <c r="CY32" s="612"/>
      <c r="CZ32" s="615">
        <v>0</v>
      </c>
      <c r="DA32" s="641"/>
      <c r="DB32" s="641"/>
      <c r="DC32" s="645"/>
      <c r="DD32" s="619">
        <v>114</v>
      </c>
      <c r="DE32" s="611"/>
      <c r="DF32" s="611"/>
      <c r="DG32" s="611"/>
      <c r="DH32" s="611"/>
      <c r="DI32" s="611"/>
      <c r="DJ32" s="611"/>
      <c r="DK32" s="612"/>
      <c r="DL32" s="619">
        <v>114</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306</v>
      </c>
      <c r="C33" s="608"/>
      <c r="D33" s="608"/>
      <c r="E33" s="608"/>
      <c r="F33" s="608"/>
      <c r="G33" s="608"/>
      <c r="H33" s="608"/>
      <c r="I33" s="608"/>
      <c r="J33" s="608"/>
      <c r="K33" s="608"/>
      <c r="L33" s="608"/>
      <c r="M33" s="608"/>
      <c r="N33" s="608"/>
      <c r="O33" s="608"/>
      <c r="P33" s="608"/>
      <c r="Q33" s="609"/>
      <c r="R33" s="610">
        <v>52828</v>
      </c>
      <c r="S33" s="611"/>
      <c r="T33" s="611"/>
      <c r="U33" s="611"/>
      <c r="V33" s="611"/>
      <c r="W33" s="611"/>
      <c r="X33" s="611"/>
      <c r="Y33" s="612"/>
      <c r="Z33" s="613">
        <v>0.5</v>
      </c>
      <c r="AA33" s="613"/>
      <c r="AB33" s="613"/>
      <c r="AC33" s="613"/>
      <c r="AD33" s="614">
        <v>8635</v>
      </c>
      <c r="AE33" s="614"/>
      <c r="AF33" s="614"/>
      <c r="AG33" s="614"/>
      <c r="AH33" s="614"/>
      <c r="AI33" s="614"/>
      <c r="AJ33" s="614"/>
      <c r="AK33" s="614"/>
      <c r="AL33" s="615">
        <v>0.2</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99.5</v>
      </c>
      <c r="BH33" s="669"/>
      <c r="BI33" s="669"/>
      <c r="BJ33" s="669"/>
      <c r="BK33" s="669"/>
      <c r="BL33" s="669"/>
      <c r="BM33" s="670">
        <v>98.7</v>
      </c>
      <c r="BN33" s="669"/>
      <c r="BO33" s="669"/>
      <c r="BP33" s="669"/>
      <c r="BQ33" s="671"/>
      <c r="BR33" s="668">
        <v>99.7</v>
      </c>
      <c r="BS33" s="669"/>
      <c r="BT33" s="669"/>
      <c r="BU33" s="669"/>
      <c r="BV33" s="669"/>
      <c r="BW33" s="669"/>
      <c r="BX33" s="670">
        <v>98.7</v>
      </c>
      <c r="BY33" s="669"/>
      <c r="BZ33" s="669"/>
      <c r="CA33" s="669"/>
      <c r="CB33" s="671"/>
      <c r="CD33" s="607" t="s">
        <v>308</v>
      </c>
      <c r="CE33" s="608"/>
      <c r="CF33" s="608"/>
      <c r="CG33" s="608"/>
      <c r="CH33" s="608"/>
      <c r="CI33" s="608"/>
      <c r="CJ33" s="608"/>
      <c r="CK33" s="608"/>
      <c r="CL33" s="608"/>
      <c r="CM33" s="608"/>
      <c r="CN33" s="608"/>
      <c r="CO33" s="608"/>
      <c r="CP33" s="608"/>
      <c r="CQ33" s="609"/>
      <c r="CR33" s="610">
        <v>2976421</v>
      </c>
      <c r="CS33" s="643"/>
      <c r="CT33" s="643"/>
      <c r="CU33" s="643"/>
      <c r="CV33" s="643"/>
      <c r="CW33" s="643"/>
      <c r="CX33" s="643"/>
      <c r="CY33" s="644"/>
      <c r="CZ33" s="615">
        <v>29.1</v>
      </c>
      <c r="DA33" s="641"/>
      <c r="DB33" s="641"/>
      <c r="DC33" s="645"/>
      <c r="DD33" s="619">
        <v>2309493</v>
      </c>
      <c r="DE33" s="643"/>
      <c r="DF33" s="643"/>
      <c r="DG33" s="643"/>
      <c r="DH33" s="643"/>
      <c r="DI33" s="643"/>
      <c r="DJ33" s="643"/>
      <c r="DK33" s="644"/>
      <c r="DL33" s="619">
        <v>1765010</v>
      </c>
      <c r="DM33" s="643"/>
      <c r="DN33" s="643"/>
      <c r="DO33" s="643"/>
      <c r="DP33" s="643"/>
      <c r="DQ33" s="643"/>
      <c r="DR33" s="643"/>
      <c r="DS33" s="643"/>
      <c r="DT33" s="643"/>
      <c r="DU33" s="643"/>
      <c r="DV33" s="644"/>
      <c r="DW33" s="615">
        <v>43</v>
      </c>
      <c r="DX33" s="641"/>
      <c r="DY33" s="641"/>
      <c r="DZ33" s="641"/>
      <c r="EA33" s="641"/>
      <c r="EB33" s="641"/>
      <c r="EC33" s="642"/>
    </row>
    <row r="34" spans="2:133" ht="11.25" customHeight="1" x14ac:dyDescent="0.15">
      <c r="B34" s="607" t="s">
        <v>309</v>
      </c>
      <c r="C34" s="608"/>
      <c r="D34" s="608"/>
      <c r="E34" s="608"/>
      <c r="F34" s="608"/>
      <c r="G34" s="608"/>
      <c r="H34" s="608"/>
      <c r="I34" s="608"/>
      <c r="J34" s="608"/>
      <c r="K34" s="608"/>
      <c r="L34" s="608"/>
      <c r="M34" s="608"/>
      <c r="N34" s="608"/>
      <c r="O34" s="608"/>
      <c r="P34" s="608"/>
      <c r="Q34" s="609"/>
      <c r="R34" s="610">
        <v>104197</v>
      </c>
      <c r="S34" s="611"/>
      <c r="T34" s="611"/>
      <c r="U34" s="611"/>
      <c r="V34" s="611"/>
      <c r="W34" s="611"/>
      <c r="X34" s="611"/>
      <c r="Y34" s="612"/>
      <c r="Z34" s="613">
        <v>1</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1078688</v>
      </c>
      <c r="CS34" s="611"/>
      <c r="CT34" s="611"/>
      <c r="CU34" s="611"/>
      <c r="CV34" s="611"/>
      <c r="CW34" s="611"/>
      <c r="CX34" s="611"/>
      <c r="CY34" s="612"/>
      <c r="CZ34" s="615">
        <v>10.5</v>
      </c>
      <c r="DA34" s="641"/>
      <c r="DB34" s="641"/>
      <c r="DC34" s="645"/>
      <c r="DD34" s="619">
        <v>851430</v>
      </c>
      <c r="DE34" s="611"/>
      <c r="DF34" s="611"/>
      <c r="DG34" s="611"/>
      <c r="DH34" s="611"/>
      <c r="DI34" s="611"/>
      <c r="DJ34" s="611"/>
      <c r="DK34" s="612"/>
      <c r="DL34" s="619">
        <v>758926</v>
      </c>
      <c r="DM34" s="611"/>
      <c r="DN34" s="611"/>
      <c r="DO34" s="611"/>
      <c r="DP34" s="611"/>
      <c r="DQ34" s="611"/>
      <c r="DR34" s="611"/>
      <c r="DS34" s="611"/>
      <c r="DT34" s="611"/>
      <c r="DU34" s="611"/>
      <c r="DV34" s="612"/>
      <c r="DW34" s="615">
        <v>18.5</v>
      </c>
      <c r="DX34" s="641"/>
      <c r="DY34" s="641"/>
      <c r="DZ34" s="641"/>
      <c r="EA34" s="641"/>
      <c r="EB34" s="641"/>
      <c r="EC34" s="642"/>
    </row>
    <row r="35" spans="2:133" ht="11.25" customHeight="1" x14ac:dyDescent="0.15">
      <c r="B35" s="607" t="s">
        <v>311</v>
      </c>
      <c r="C35" s="608"/>
      <c r="D35" s="608"/>
      <c r="E35" s="608"/>
      <c r="F35" s="608"/>
      <c r="G35" s="608"/>
      <c r="H35" s="608"/>
      <c r="I35" s="608"/>
      <c r="J35" s="608"/>
      <c r="K35" s="608"/>
      <c r="L35" s="608"/>
      <c r="M35" s="608"/>
      <c r="N35" s="608"/>
      <c r="O35" s="608"/>
      <c r="P35" s="608"/>
      <c r="Q35" s="609"/>
      <c r="R35" s="610">
        <v>621641</v>
      </c>
      <c r="S35" s="611"/>
      <c r="T35" s="611"/>
      <c r="U35" s="611"/>
      <c r="V35" s="611"/>
      <c r="W35" s="611"/>
      <c r="X35" s="611"/>
      <c r="Y35" s="612"/>
      <c r="Z35" s="613">
        <v>5.8</v>
      </c>
      <c r="AA35" s="613"/>
      <c r="AB35" s="613"/>
      <c r="AC35" s="613"/>
      <c r="AD35" s="614" t="s">
        <v>121</v>
      </c>
      <c r="AE35" s="614"/>
      <c r="AF35" s="614"/>
      <c r="AG35" s="614"/>
      <c r="AH35" s="614"/>
      <c r="AI35" s="614"/>
      <c r="AJ35" s="614"/>
      <c r="AK35" s="614"/>
      <c r="AL35" s="615" t="s">
        <v>121</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36526</v>
      </c>
      <c r="CS35" s="643"/>
      <c r="CT35" s="643"/>
      <c r="CU35" s="643"/>
      <c r="CV35" s="643"/>
      <c r="CW35" s="643"/>
      <c r="CX35" s="643"/>
      <c r="CY35" s="644"/>
      <c r="CZ35" s="615">
        <v>0.4</v>
      </c>
      <c r="DA35" s="641"/>
      <c r="DB35" s="641"/>
      <c r="DC35" s="645"/>
      <c r="DD35" s="619">
        <v>22048</v>
      </c>
      <c r="DE35" s="643"/>
      <c r="DF35" s="643"/>
      <c r="DG35" s="643"/>
      <c r="DH35" s="643"/>
      <c r="DI35" s="643"/>
      <c r="DJ35" s="643"/>
      <c r="DK35" s="644"/>
      <c r="DL35" s="619">
        <v>20189</v>
      </c>
      <c r="DM35" s="643"/>
      <c r="DN35" s="643"/>
      <c r="DO35" s="643"/>
      <c r="DP35" s="643"/>
      <c r="DQ35" s="643"/>
      <c r="DR35" s="643"/>
      <c r="DS35" s="643"/>
      <c r="DT35" s="643"/>
      <c r="DU35" s="643"/>
      <c r="DV35" s="644"/>
      <c r="DW35" s="615">
        <v>0.5</v>
      </c>
      <c r="DX35" s="641"/>
      <c r="DY35" s="641"/>
      <c r="DZ35" s="641"/>
      <c r="EA35" s="641"/>
      <c r="EB35" s="641"/>
      <c r="EC35" s="642"/>
    </row>
    <row r="36" spans="2:133" ht="11.25" customHeight="1" x14ac:dyDescent="0.15">
      <c r="B36" s="607" t="s">
        <v>315</v>
      </c>
      <c r="C36" s="608"/>
      <c r="D36" s="608"/>
      <c r="E36" s="608"/>
      <c r="F36" s="608"/>
      <c r="G36" s="608"/>
      <c r="H36" s="608"/>
      <c r="I36" s="608"/>
      <c r="J36" s="608"/>
      <c r="K36" s="608"/>
      <c r="L36" s="608"/>
      <c r="M36" s="608"/>
      <c r="N36" s="608"/>
      <c r="O36" s="608"/>
      <c r="P36" s="608"/>
      <c r="Q36" s="609"/>
      <c r="R36" s="610">
        <v>698032</v>
      </c>
      <c r="S36" s="611"/>
      <c r="T36" s="611"/>
      <c r="U36" s="611"/>
      <c r="V36" s="611"/>
      <c r="W36" s="611"/>
      <c r="X36" s="611"/>
      <c r="Y36" s="612"/>
      <c r="Z36" s="613">
        <v>6.5</v>
      </c>
      <c r="AA36" s="613"/>
      <c r="AB36" s="613"/>
      <c r="AC36" s="613"/>
      <c r="AD36" s="614" t="s">
        <v>121</v>
      </c>
      <c r="AE36" s="614"/>
      <c r="AF36" s="614"/>
      <c r="AG36" s="614"/>
      <c r="AH36" s="614"/>
      <c r="AI36" s="614"/>
      <c r="AJ36" s="614"/>
      <c r="AK36" s="614"/>
      <c r="AL36" s="615" t="s">
        <v>121</v>
      </c>
      <c r="AM36" s="616"/>
      <c r="AN36" s="616"/>
      <c r="AO36" s="617"/>
      <c r="AP36" s="206"/>
      <c r="AQ36" s="676" t="s">
        <v>316</v>
      </c>
      <c r="AR36" s="677"/>
      <c r="AS36" s="677"/>
      <c r="AT36" s="677"/>
      <c r="AU36" s="677"/>
      <c r="AV36" s="677"/>
      <c r="AW36" s="677"/>
      <c r="AX36" s="677"/>
      <c r="AY36" s="678"/>
      <c r="AZ36" s="599">
        <v>869691</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8526</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912489</v>
      </c>
      <c r="CS36" s="611"/>
      <c r="CT36" s="611"/>
      <c r="CU36" s="611"/>
      <c r="CV36" s="611"/>
      <c r="CW36" s="611"/>
      <c r="CX36" s="611"/>
      <c r="CY36" s="612"/>
      <c r="CZ36" s="615">
        <v>8.9</v>
      </c>
      <c r="DA36" s="641"/>
      <c r="DB36" s="641"/>
      <c r="DC36" s="645"/>
      <c r="DD36" s="619">
        <v>699117</v>
      </c>
      <c r="DE36" s="611"/>
      <c r="DF36" s="611"/>
      <c r="DG36" s="611"/>
      <c r="DH36" s="611"/>
      <c r="DI36" s="611"/>
      <c r="DJ36" s="611"/>
      <c r="DK36" s="612"/>
      <c r="DL36" s="619">
        <v>566854</v>
      </c>
      <c r="DM36" s="611"/>
      <c r="DN36" s="611"/>
      <c r="DO36" s="611"/>
      <c r="DP36" s="611"/>
      <c r="DQ36" s="611"/>
      <c r="DR36" s="611"/>
      <c r="DS36" s="611"/>
      <c r="DT36" s="611"/>
      <c r="DU36" s="611"/>
      <c r="DV36" s="612"/>
      <c r="DW36" s="615">
        <v>13.8</v>
      </c>
      <c r="DX36" s="641"/>
      <c r="DY36" s="641"/>
      <c r="DZ36" s="641"/>
      <c r="EA36" s="641"/>
      <c r="EB36" s="641"/>
      <c r="EC36" s="642"/>
    </row>
    <row r="37" spans="2:133" ht="11.25" customHeight="1" x14ac:dyDescent="0.15">
      <c r="B37" s="607" t="s">
        <v>319</v>
      </c>
      <c r="C37" s="608"/>
      <c r="D37" s="608"/>
      <c r="E37" s="608"/>
      <c r="F37" s="608"/>
      <c r="G37" s="608"/>
      <c r="H37" s="608"/>
      <c r="I37" s="608"/>
      <c r="J37" s="608"/>
      <c r="K37" s="608"/>
      <c r="L37" s="608"/>
      <c r="M37" s="608"/>
      <c r="N37" s="608"/>
      <c r="O37" s="608"/>
      <c r="P37" s="608"/>
      <c r="Q37" s="609"/>
      <c r="R37" s="610">
        <v>122085</v>
      </c>
      <c r="S37" s="611"/>
      <c r="T37" s="611"/>
      <c r="U37" s="611"/>
      <c r="V37" s="611"/>
      <c r="W37" s="611"/>
      <c r="X37" s="611"/>
      <c r="Y37" s="612"/>
      <c r="Z37" s="613">
        <v>1.1000000000000001</v>
      </c>
      <c r="AA37" s="613"/>
      <c r="AB37" s="613"/>
      <c r="AC37" s="613"/>
      <c r="AD37" s="614">
        <v>12187</v>
      </c>
      <c r="AE37" s="614"/>
      <c r="AF37" s="614"/>
      <c r="AG37" s="614"/>
      <c r="AH37" s="614"/>
      <c r="AI37" s="614"/>
      <c r="AJ37" s="614"/>
      <c r="AK37" s="614"/>
      <c r="AL37" s="615">
        <v>0.3</v>
      </c>
      <c r="AM37" s="616"/>
      <c r="AN37" s="616"/>
      <c r="AO37" s="617"/>
      <c r="AQ37" s="673" t="s">
        <v>320</v>
      </c>
      <c r="AR37" s="674"/>
      <c r="AS37" s="674"/>
      <c r="AT37" s="674"/>
      <c r="AU37" s="674"/>
      <c r="AV37" s="674"/>
      <c r="AW37" s="674"/>
      <c r="AX37" s="674"/>
      <c r="AY37" s="675"/>
      <c r="AZ37" s="610">
        <v>335066</v>
      </c>
      <c r="BA37" s="611"/>
      <c r="BB37" s="611"/>
      <c r="BC37" s="611"/>
      <c r="BD37" s="643"/>
      <c r="BE37" s="643"/>
      <c r="BF37" s="665"/>
      <c r="BG37" s="607" t="s">
        <v>321</v>
      </c>
      <c r="BH37" s="608"/>
      <c r="BI37" s="608"/>
      <c r="BJ37" s="608"/>
      <c r="BK37" s="608"/>
      <c r="BL37" s="608"/>
      <c r="BM37" s="608"/>
      <c r="BN37" s="608"/>
      <c r="BO37" s="608"/>
      <c r="BP37" s="608"/>
      <c r="BQ37" s="608"/>
      <c r="BR37" s="608"/>
      <c r="BS37" s="608"/>
      <c r="BT37" s="608"/>
      <c r="BU37" s="609"/>
      <c r="BV37" s="610">
        <v>4099</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7362</v>
      </c>
      <c r="CS37" s="643"/>
      <c r="CT37" s="643"/>
      <c r="CU37" s="643"/>
      <c r="CV37" s="643"/>
      <c r="CW37" s="643"/>
      <c r="CX37" s="643"/>
      <c r="CY37" s="644"/>
      <c r="CZ37" s="615">
        <v>0.1</v>
      </c>
      <c r="DA37" s="641"/>
      <c r="DB37" s="641"/>
      <c r="DC37" s="645"/>
      <c r="DD37" s="619">
        <v>7362</v>
      </c>
      <c r="DE37" s="643"/>
      <c r="DF37" s="643"/>
      <c r="DG37" s="643"/>
      <c r="DH37" s="643"/>
      <c r="DI37" s="643"/>
      <c r="DJ37" s="643"/>
      <c r="DK37" s="644"/>
      <c r="DL37" s="619">
        <v>6515</v>
      </c>
      <c r="DM37" s="643"/>
      <c r="DN37" s="643"/>
      <c r="DO37" s="643"/>
      <c r="DP37" s="643"/>
      <c r="DQ37" s="643"/>
      <c r="DR37" s="643"/>
      <c r="DS37" s="643"/>
      <c r="DT37" s="643"/>
      <c r="DU37" s="643"/>
      <c r="DV37" s="644"/>
      <c r="DW37" s="615">
        <v>0.2</v>
      </c>
      <c r="DX37" s="641"/>
      <c r="DY37" s="641"/>
      <c r="DZ37" s="641"/>
      <c r="EA37" s="641"/>
      <c r="EB37" s="641"/>
      <c r="EC37" s="642"/>
    </row>
    <row r="38" spans="2:133" ht="11.25" customHeight="1" x14ac:dyDescent="0.15">
      <c r="B38" s="607" t="s">
        <v>323</v>
      </c>
      <c r="C38" s="608"/>
      <c r="D38" s="608"/>
      <c r="E38" s="608"/>
      <c r="F38" s="608"/>
      <c r="G38" s="608"/>
      <c r="H38" s="608"/>
      <c r="I38" s="608"/>
      <c r="J38" s="608"/>
      <c r="K38" s="608"/>
      <c r="L38" s="608"/>
      <c r="M38" s="608"/>
      <c r="N38" s="608"/>
      <c r="O38" s="608"/>
      <c r="P38" s="608"/>
      <c r="Q38" s="609"/>
      <c r="R38" s="610">
        <v>2333600</v>
      </c>
      <c r="S38" s="611"/>
      <c r="T38" s="611"/>
      <c r="U38" s="611"/>
      <c r="V38" s="611"/>
      <c r="W38" s="611"/>
      <c r="X38" s="611"/>
      <c r="Y38" s="612"/>
      <c r="Z38" s="613">
        <v>21.8</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286</v>
      </c>
      <c r="BA38" s="611"/>
      <c r="BB38" s="611"/>
      <c r="BC38" s="611"/>
      <c r="BD38" s="643"/>
      <c r="BE38" s="643"/>
      <c r="BF38" s="665"/>
      <c r="BG38" s="607" t="s">
        <v>325</v>
      </c>
      <c r="BH38" s="608"/>
      <c r="BI38" s="608"/>
      <c r="BJ38" s="608"/>
      <c r="BK38" s="608"/>
      <c r="BL38" s="608"/>
      <c r="BM38" s="608"/>
      <c r="BN38" s="608"/>
      <c r="BO38" s="608"/>
      <c r="BP38" s="608"/>
      <c r="BQ38" s="608"/>
      <c r="BR38" s="608"/>
      <c r="BS38" s="608"/>
      <c r="BT38" s="608"/>
      <c r="BU38" s="609"/>
      <c r="BV38" s="610">
        <v>1627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534339</v>
      </c>
      <c r="CS38" s="611"/>
      <c r="CT38" s="611"/>
      <c r="CU38" s="611"/>
      <c r="CV38" s="611"/>
      <c r="CW38" s="611"/>
      <c r="CX38" s="611"/>
      <c r="CY38" s="612"/>
      <c r="CZ38" s="615">
        <v>5.2</v>
      </c>
      <c r="DA38" s="641"/>
      <c r="DB38" s="641"/>
      <c r="DC38" s="645"/>
      <c r="DD38" s="619">
        <v>433361</v>
      </c>
      <c r="DE38" s="611"/>
      <c r="DF38" s="611"/>
      <c r="DG38" s="611"/>
      <c r="DH38" s="611"/>
      <c r="DI38" s="611"/>
      <c r="DJ38" s="611"/>
      <c r="DK38" s="612"/>
      <c r="DL38" s="619">
        <v>419041</v>
      </c>
      <c r="DM38" s="611"/>
      <c r="DN38" s="611"/>
      <c r="DO38" s="611"/>
      <c r="DP38" s="611"/>
      <c r="DQ38" s="611"/>
      <c r="DR38" s="611"/>
      <c r="DS38" s="611"/>
      <c r="DT38" s="611"/>
      <c r="DU38" s="611"/>
      <c r="DV38" s="612"/>
      <c r="DW38" s="615">
        <v>10.199999999999999</v>
      </c>
      <c r="DX38" s="641"/>
      <c r="DY38" s="641"/>
      <c r="DZ38" s="641"/>
      <c r="EA38" s="641"/>
      <c r="EB38" s="641"/>
      <c r="EC38" s="642"/>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43"/>
      <c r="BE39" s="643"/>
      <c r="BF39" s="665"/>
      <c r="BG39" s="607" t="s">
        <v>329</v>
      </c>
      <c r="BH39" s="608"/>
      <c r="BI39" s="608"/>
      <c r="BJ39" s="608"/>
      <c r="BK39" s="608"/>
      <c r="BL39" s="608"/>
      <c r="BM39" s="608"/>
      <c r="BN39" s="608"/>
      <c r="BO39" s="608"/>
      <c r="BP39" s="608"/>
      <c r="BQ39" s="608"/>
      <c r="BR39" s="608"/>
      <c r="BS39" s="608"/>
      <c r="BT39" s="608"/>
      <c r="BU39" s="609"/>
      <c r="BV39" s="610">
        <v>2447</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363941</v>
      </c>
      <c r="CS39" s="643"/>
      <c r="CT39" s="643"/>
      <c r="CU39" s="643"/>
      <c r="CV39" s="643"/>
      <c r="CW39" s="643"/>
      <c r="CX39" s="643"/>
      <c r="CY39" s="644"/>
      <c r="CZ39" s="615">
        <v>3.6</v>
      </c>
      <c r="DA39" s="641"/>
      <c r="DB39" s="641"/>
      <c r="DC39" s="645"/>
      <c r="DD39" s="619">
        <v>303099</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1"/>
      <c r="DY39" s="641"/>
      <c r="DZ39" s="641"/>
      <c r="EA39" s="641"/>
      <c r="EB39" s="641"/>
      <c r="EC39" s="642"/>
    </row>
    <row r="40" spans="2:133" ht="11.25" customHeight="1" x14ac:dyDescent="0.15">
      <c r="B40" s="607" t="s">
        <v>331</v>
      </c>
      <c r="C40" s="608"/>
      <c r="D40" s="608"/>
      <c r="E40" s="608"/>
      <c r="F40" s="608"/>
      <c r="G40" s="608"/>
      <c r="H40" s="608"/>
      <c r="I40" s="608"/>
      <c r="J40" s="608"/>
      <c r="K40" s="608"/>
      <c r="L40" s="608"/>
      <c r="M40" s="608"/>
      <c r="N40" s="608"/>
      <c r="O40" s="608"/>
      <c r="P40" s="608"/>
      <c r="Q40" s="609"/>
      <c r="R40" s="610">
        <v>14900</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43"/>
      <c r="BE40" s="643"/>
      <c r="BF40" s="665"/>
      <c r="BG40" s="658" t="s">
        <v>333</v>
      </c>
      <c r="BH40" s="659"/>
      <c r="BI40" s="659"/>
      <c r="BJ40" s="659"/>
      <c r="BK40" s="659"/>
      <c r="BL40" s="202"/>
      <c r="BM40" s="608" t="s">
        <v>334</v>
      </c>
      <c r="BN40" s="608"/>
      <c r="BO40" s="608"/>
      <c r="BP40" s="608"/>
      <c r="BQ40" s="608"/>
      <c r="BR40" s="608"/>
      <c r="BS40" s="608"/>
      <c r="BT40" s="608"/>
      <c r="BU40" s="609"/>
      <c r="BV40" s="610">
        <v>91</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50438</v>
      </c>
      <c r="CS40" s="611"/>
      <c r="CT40" s="611"/>
      <c r="CU40" s="611"/>
      <c r="CV40" s="611"/>
      <c r="CW40" s="611"/>
      <c r="CX40" s="611"/>
      <c r="CY40" s="612"/>
      <c r="CZ40" s="615">
        <v>0.5</v>
      </c>
      <c r="DA40" s="641"/>
      <c r="DB40" s="641"/>
      <c r="DC40" s="645"/>
      <c r="DD40" s="619">
        <v>438</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1"/>
      <c r="DY40" s="641"/>
      <c r="DZ40" s="641"/>
      <c r="EA40" s="641"/>
      <c r="EB40" s="641"/>
      <c r="EC40" s="642"/>
    </row>
    <row r="41" spans="2:133" ht="11.25" customHeight="1" x14ac:dyDescent="0.15">
      <c r="B41" s="631" t="s">
        <v>336</v>
      </c>
      <c r="C41" s="632"/>
      <c r="D41" s="632"/>
      <c r="E41" s="632"/>
      <c r="F41" s="632"/>
      <c r="G41" s="632"/>
      <c r="H41" s="632"/>
      <c r="I41" s="632"/>
      <c r="J41" s="632"/>
      <c r="K41" s="632"/>
      <c r="L41" s="632"/>
      <c r="M41" s="632"/>
      <c r="N41" s="632"/>
      <c r="O41" s="632"/>
      <c r="P41" s="632"/>
      <c r="Q41" s="633"/>
      <c r="R41" s="682">
        <v>10719022</v>
      </c>
      <c r="S41" s="683"/>
      <c r="T41" s="683"/>
      <c r="U41" s="683"/>
      <c r="V41" s="683"/>
      <c r="W41" s="683"/>
      <c r="X41" s="683"/>
      <c r="Y41" s="687"/>
      <c r="Z41" s="688">
        <v>100</v>
      </c>
      <c r="AA41" s="688"/>
      <c r="AB41" s="688"/>
      <c r="AC41" s="688"/>
      <c r="AD41" s="689">
        <v>4091954</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94474</v>
      </c>
      <c r="BA41" s="611"/>
      <c r="BB41" s="611"/>
      <c r="BC41" s="611"/>
      <c r="BD41" s="643"/>
      <c r="BE41" s="643"/>
      <c r="BF41" s="665"/>
      <c r="BG41" s="658"/>
      <c r="BH41" s="659"/>
      <c r="BI41" s="659"/>
      <c r="BJ41" s="659"/>
      <c r="BK41" s="659"/>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1"/>
      <c r="DB41" s="641"/>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439865</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390</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3681628</v>
      </c>
      <c r="CS42" s="643"/>
      <c r="CT42" s="643"/>
      <c r="CU42" s="643"/>
      <c r="CV42" s="643"/>
      <c r="CW42" s="643"/>
      <c r="CX42" s="643"/>
      <c r="CY42" s="644"/>
      <c r="CZ42" s="615">
        <v>35.9</v>
      </c>
      <c r="DA42" s="641"/>
      <c r="DB42" s="641"/>
      <c r="DC42" s="645"/>
      <c r="DD42" s="619">
        <v>173488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43516</v>
      </c>
      <c r="CS43" s="643"/>
      <c r="CT43" s="643"/>
      <c r="CU43" s="643"/>
      <c r="CV43" s="643"/>
      <c r="CW43" s="643"/>
      <c r="CX43" s="643"/>
      <c r="CY43" s="644"/>
      <c r="CZ43" s="615">
        <v>0.4</v>
      </c>
      <c r="DA43" s="641"/>
      <c r="DB43" s="641"/>
      <c r="DC43" s="645"/>
      <c r="DD43" s="619">
        <v>43516</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3665388</v>
      </c>
      <c r="CS44" s="611"/>
      <c r="CT44" s="611"/>
      <c r="CU44" s="611"/>
      <c r="CV44" s="611"/>
      <c r="CW44" s="611"/>
      <c r="CX44" s="611"/>
      <c r="CY44" s="612"/>
      <c r="CZ44" s="615">
        <v>35.799999999999997</v>
      </c>
      <c r="DA44" s="616"/>
      <c r="DB44" s="616"/>
      <c r="DC44" s="622"/>
      <c r="DD44" s="619">
        <v>169317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1541716</v>
      </c>
      <c r="CS45" s="643"/>
      <c r="CT45" s="643"/>
      <c r="CU45" s="643"/>
      <c r="CV45" s="643"/>
      <c r="CW45" s="643"/>
      <c r="CX45" s="643"/>
      <c r="CY45" s="644"/>
      <c r="CZ45" s="615">
        <v>15</v>
      </c>
      <c r="DA45" s="641"/>
      <c r="DB45" s="641"/>
      <c r="DC45" s="645"/>
      <c r="DD45" s="619">
        <v>20377</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349</v>
      </c>
      <c r="CG46" s="608"/>
      <c r="CH46" s="608"/>
      <c r="CI46" s="608"/>
      <c r="CJ46" s="608"/>
      <c r="CK46" s="608"/>
      <c r="CL46" s="608"/>
      <c r="CM46" s="608"/>
      <c r="CN46" s="608"/>
      <c r="CO46" s="608"/>
      <c r="CP46" s="608"/>
      <c r="CQ46" s="609"/>
      <c r="CR46" s="610">
        <v>2112162</v>
      </c>
      <c r="CS46" s="611"/>
      <c r="CT46" s="611"/>
      <c r="CU46" s="611"/>
      <c r="CV46" s="611"/>
      <c r="CW46" s="611"/>
      <c r="CX46" s="611"/>
      <c r="CY46" s="612"/>
      <c r="CZ46" s="615">
        <v>20.6</v>
      </c>
      <c r="DA46" s="616"/>
      <c r="DB46" s="616"/>
      <c r="DC46" s="622"/>
      <c r="DD46" s="619">
        <v>148878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350</v>
      </c>
      <c r="CG47" s="608"/>
      <c r="CH47" s="608"/>
      <c r="CI47" s="608"/>
      <c r="CJ47" s="608"/>
      <c r="CK47" s="608"/>
      <c r="CL47" s="608"/>
      <c r="CM47" s="608"/>
      <c r="CN47" s="608"/>
      <c r="CO47" s="608"/>
      <c r="CP47" s="608"/>
      <c r="CQ47" s="609"/>
      <c r="CR47" s="610">
        <v>16240</v>
      </c>
      <c r="CS47" s="643"/>
      <c r="CT47" s="643"/>
      <c r="CU47" s="643"/>
      <c r="CV47" s="643"/>
      <c r="CW47" s="643"/>
      <c r="CX47" s="643"/>
      <c r="CY47" s="644"/>
      <c r="CZ47" s="615">
        <v>0.2</v>
      </c>
      <c r="DA47" s="641"/>
      <c r="DB47" s="641"/>
      <c r="DC47" s="645"/>
      <c r="DD47" s="619">
        <v>4171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10245518</v>
      </c>
      <c r="CS49" s="669"/>
      <c r="CT49" s="669"/>
      <c r="CU49" s="669"/>
      <c r="CV49" s="669"/>
      <c r="CW49" s="669"/>
      <c r="CX49" s="669"/>
      <c r="CY49" s="698"/>
      <c r="CZ49" s="690">
        <v>100</v>
      </c>
      <c r="DA49" s="699"/>
      <c r="DB49" s="699"/>
      <c r="DC49" s="700"/>
      <c r="DD49" s="701">
        <v>4715484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20Q54FkL6QTf2BMcWfis6TkXAQ8H+t8s/l6MmCK0SJOiFb2TgcEpqa9pUMlnnXF42PMgghcWBIbzqcJo6AL+g==" saltValue="/q2c7ZhpHLTm0YH9bIVVD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10719</v>
      </c>
      <c r="R7" s="740"/>
      <c r="S7" s="740"/>
      <c r="T7" s="740"/>
      <c r="U7" s="740"/>
      <c r="V7" s="740">
        <v>10245</v>
      </c>
      <c r="W7" s="740"/>
      <c r="X7" s="740"/>
      <c r="Y7" s="740"/>
      <c r="Z7" s="740"/>
      <c r="AA7" s="740">
        <v>474</v>
      </c>
      <c r="AB7" s="740"/>
      <c r="AC7" s="740"/>
      <c r="AD7" s="740"/>
      <c r="AE7" s="741"/>
      <c r="AF7" s="742">
        <v>383</v>
      </c>
      <c r="AG7" s="743"/>
      <c r="AH7" s="743"/>
      <c r="AI7" s="743"/>
      <c r="AJ7" s="744"/>
      <c r="AK7" s="745">
        <v>622</v>
      </c>
      <c r="AL7" s="746"/>
      <c r="AM7" s="746"/>
      <c r="AN7" s="746"/>
      <c r="AO7" s="746"/>
      <c r="AP7" s="746">
        <v>7427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560</v>
      </c>
      <c r="BS7" s="733" t="s">
        <v>559</v>
      </c>
      <c r="BT7" s="734"/>
      <c r="BU7" s="734"/>
      <c r="BV7" s="734"/>
      <c r="BW7" s="734"/>
      <c r="BX7" s="734"/>
      <c r="BY7" s="734"/>
      <c r="BZ7" s="734"/>
      <c r="CA7" s="734"/>
      <c r="CB7" s="734"/>
      <c r="CC7" s="734"/>
      <c r="CD7" s="734"/>
      <c r="CE7" s="734"/>
      <c r="CF7" s="734"/>
      <c r="CG7" s="749"/>
      <c r="CH7" s="730">
        <v>200</v>
      </c>
      <c r="CI7" s="731"/>
      <c r="CJ7" s="731"/>
      <c r="CK7" s="731"/>
      <c r="CL7" s="732"/>
      <c r="CM7" s="730">
        <v>11687</v>
      </c>
      <c r="CN7" s="731"/>
      <c r="CO7" s="731"/>
      <c r="CP7" s="731"/>
      <c r="CQ7" s="732"/>
      <c r="CR7" s="730">
        <v>0</v>
      </c>
      <c r="CS7" s="731"/>
      <c r="CT7" s="731"/>
      <c r="CU7" s="731"/>
      <c r="CV7" s="732"/>
      <c r="CW7" s="730" t="s">
        <v>487</v>
      </c>
      <c r="CX7" s="731"/>
      <c r="CY7" s="731"/>
      <c r="CZ7" s="731"/>
      <c r="DA7" s="732"/>
      <c r="DB7" s="730">
        <v>75</v>
      </c>
      <c r="DC7" s="731"/>
      <c r="DD7" s="731"/>
      <c r="DE7" s="731"/>
      <c r="DF7" s="732"/>
      <c r="DG7" s="730" t="s">
        <v>487</v>
      </c>
      <c r="DH7" s="731"/>
      <c r="DI7" s="731"/>
      <c r="DJ7" s="731"/>
      <c r="DK7" s="732"/>
      <c r="DL7" s="730">
        <v>21</v>
      </c>
      <c r="DM7" s="731"/>
      <c r="DN7" s="731"/>
      <c r="DO7" s="731"/>
      <c r="DP7" s="732"/>
      <c r="DQ7" s="730">
        <v>6</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10719</v>
      </c>
      <c r="R23" s="780"/>
      <c r="S23" s="780"/>
      <c r="T23" s="780"/>
      <c r="U23" s="780"/>
      <c r="V23" s="780">
        <v>10245</v>
      </c>
      <c r="W23" s="780"/>
      <c r="X23" s="780"/>
      <c r="Y23" s="780"/>
      <c r="Z23" s="780"/>
      <c r="AA23" s="780">
        <v>474</v>
      </c>
      <c r="AB23" s="780"/>
      <c r="AC23" s="780"/>
      <c r="AD23" s="780"/>
      <c r="AE23" s="781"/>
      <c r="AF23" s="782">
        <v>383</v>
      </c>
      <c r="AG23" s="780"/>
      <c r="AH23" s="780"/>
      <c r="AI23" s="780"/>
      <c r="AJ23" s="783"/>
      <c r="AK23" s="784"/>
      <c r="AL23" s="785"/>
      <c r="AM23" s="785"/>
      <c r="AN23" s="785"/>
      <c r="AO23" s="785"/>
      <c r="AP23" s="780">
        <v>7427</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1380</v>
      </c>
      <c r="R28" s="810"/>
      <c r="S28" s="810"/>
      <c r="T28" s="810"/>
      <c r="U28" s="810"/>
      <c r="V28" s="810">
        <v>1371</v>
      </c>
      <c r="W28" s="810"/>
      <c r="X28" s="810"/>
      <c r="Y28" s="810"/>
      <c r="Z28" s="810"/>
      <c r="AA28" s="810">
        <v>9</v>
      </c>
      <c r="AB28" s="810"/>
      <c r="AC28" s="810"/>
      <c r="AD28" s="810"/>
      <c r="AE28" s="811"/>
      <c r="AF28" s="812">
        <v>9</v>
      </c>
      <c r="AG28" s="810"/>
      <c r="AH28" s="810"/>
      <c r="AI28" s="810"/>
      <c r="AJ28" s="813"/>
      <c r="AK28" s="814">
        <v>88</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13</v>
      </c>
      <c r="R29" s="771"/>
      <c r="S29" s="771"/>
      <c r="T29" s="771"/>
      <c r="U29" s="771"/>
      <c r="V29" s="771">
        <v>12</v>
      </c>
      <c r="W29" s="771"/>
      <c r="X29" s="771"/>
      <c r="Y29" s="771"/>
      <c r="Z29" s="771"/>
      <c r="AA29" s="771">
        <v>1</v>
      </c>
      <c r="AB29" s="771"/>
      <c r="AC29" s="771"/>
      <c r="AD29" s="771"/>
      <c r="AE29" s="772"/>
      <c r="AF29" s="773">
        <v>1</v>
      </c>
      <c r="AG29" s="774"/>
      <c r="AH29" s="774"/>
      <c r="AI29" s="774"/>
      <c r="AJ29" s="775"/>
      <c r="AK29" s="821">
        <v>6</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1448</v>
      </c>
      <c r="R30" s="771"/>
      <c r="S30" s="771"/>
      <c r="T30" s="771"/>
      <c r="U30" s="771"/>
      <c r="V30" s="771">
        <v>1419</v>
      </c>
      <c r="W30" s="771"/>
      <c r="X30" s="771"/>
      <c r="Y30" s="771"/>
      <c r="Z30" s="771"/>
      <c r="AA30" s="771">
        <v>29</v>
      </c>
      <c r="AB30" s="771"/>
      <c r="AC30" s="771"/>
      <c r="AD30" s="771"/>
      <c r="AE30" s="772"/>
      <c r="AF30" s="773">
        <v>29</v>
      </c>
      <c r="AG30" s="774"/>
      <c r="AH30" s="774"/>
      <c r="AI30" s="774"/>
      <c r="AJ30" s="775"/>
      <c r="AK30" s="821">
        <v>234</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203</v>
      </c>
      <c r="R31" s="771"/>
      <c r="S31" s="771"/>
      <c r="T31" s="771"/>
      <c r="U31" s="771"/>
      <c r="V31" s="771">
        <v>202</v>
      </c>
      <c r="W31" s="771"/>
      <c r="X31" s="771"/>
      <c r="Y31" s="771"/>
      <c r="Z31" s="771"/>
      <c r="AA31" s="771">
        <v>1</v>
      </c>
      <c r="AB31" s="771"/>
      <c r="AC31" s="771"/>
      <c r="AD31" s="771"/>
      <c r="AE31" s="772"/>
      <c r="AF31" s="773">
        <v>0</v>
      </c>
      <c r="AG31" s="774"/>
      <c r="AH31" s="774"/>
      <c r="AI31" s="774"/>
      <c r="AJ31" s="775"/>
      <c r="AK31" s="821">
        <v>48</v>
      </c>
      <c r="AL31" s="817"/>
      <c r="AM31" s="817"/>
      <c r="AN31" s="817"/>
      <c r="AO31" s="817"/>
      <c r="AP31" s="817" t="s">
        <v>550</v>
      </c>
      <c r="AQ31" s="817"/>
      <c r="AR31" s="817"/>
      <c r="AS31" s="817"/>
      <c r="AT31" s="817"/>
      <c r="AU31" s="817" t="s">
        <v>550</v>
      </c>
      <c r="AV31" s="817"/>
      <c r="AW31" s="817"/>
      <c r="AX31" s="817"/>
      <c r="AY31" s="817"/>
      <c r="AZ31" s="818" t="s">
        <v>550</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336</v>
      </c>
      <c r="R32" s="771"/>
      <c r="S32" s="771"/>
      <c r="T32" s="771"/>
      <c r="U32" s="771"/>
      <c r="V32" s="771">
        <v>301</v>
      </c>
      <c r="W32" s="771"/>
      <c r="X32" s="771"/>
      <c r="Y32" s="771"/>
      <c r="Z32" s="771"/>
      <c r="AA32" s="771">
        <v>35</v>
      </c>
      <c r="AB32" s="771"/>
      <c r="AC32" s="771"/>
      <c r="AD32" s="771"/>
      <c r="AE32" s="772"/>
      <c r="AF32" s="773">
        <v>905</v>
      </c>
      <c r="AG32" s="774"/>
      <c r="AH32" s="774"/>
      <c r="AI32" s="774"/>
      <c r="AJ32" s="775"/>
      <c r="AK32" s="821">
        <v>0</v>
      </c>
      <c r="AL32" s="817"/>
      <c r="AM32" s="817"/>
      <c r="AN32" s="817"/>
      <c r="AO32" s="817"/>
      <c r="AP32" s="817">
        <v>1196</v>
      </c>
      <c r="AQ32" s="817"/>
      <c r="AR32" s="817"/>
      <c r="AS32" s="817"/>
      <c r="AT32" s="817"/>
      <c r="AU32" s="817" t="s">
        <v>550</v>
      </c>
      <c r="AV32" s="817"/>
      <c r="AW32" s="817"/>
      <c r="AX32" s="817"/>
      <c r="AY32" s="817"/>
      <c r="AZ32" s="818" t="s">
        <v>550</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814</v>
      </c>
      <c r="R33" s="771"/>
      <c r="S33" s="771"/>
      <c r="T33" s="771"/>
      <c r="U33" s="771"/>
      <c r="V33" s="771">
        <v>693</v>
      </c>
      <c r="W33" s="771"/>
      <c r="X33" s="771"/>
      <c r="Y33" s="771"/>
      <c r="Z33" s="771"/>
      <c r="AA33" s="771">
        <v>121</v>
      </c>
      <c r="AB33" s="771"/>
      <c r="AC33" s="771"/>
      <c r="AD33" s="771"/>
      <c r="AE33" s="772"/>
      <c r="AF33" s="773">
        <v>32</v>
      </c>
      <c r="AG33" s="774"/>
      <c r="AH33" s="774"/>
      <c r="AI33" s="774"/>
      <c r="AJ33" s="775"/>
      <c r="AK33" s="821">
        <v>330</v>
      </c>
      <c r="AL33" s="817"/>
      <c r="AM33" s="817"/>
      <c r="AN33" s="817"/>
      <c r="AO33" s="817"/>
      <c r="AP33" s="817">
        <v>3078</v>
      </c>
      <c r="AQ33" s="817"/>
      <c r="AR33" s="817"/>
      <c r="AS33" s="817"/>
      <c r="AT33" s="817"/>
      <c r="AU33" s="817">
        <v>1233</v>
      </c>
      <c r="AV33" s="817"/>
      <c r="AW33" s="817"/>
      <c r="AX33" s="817"/>
      <c r="AY33" s="817"/>
      <c r="AZ33" s="818" t="s">
        <v>550</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975</v>
      </c>
      <c r="AG63" s="831"/>
      <c r="AH63" s="831"/>
      <c r="AI63" s="831"/>
      <c r="AJ63" s="832"/>
      <c r="AK63" s="833"/>
      <c r="AL63" s="828"/>
      <c r="AM63" s="828"/>
      <c r="AN63" s="828"/>
      <c r="AO63" s="828"/>
      <c r="AP63" s="831">
        <v>4274</v>
      </c>
      <c r="AQ63" s="831"/>
      <c r="AR63" s="831"/>
      <c r="AS63" s="831"/>
      <c r="AT63" s="831"/>
      <c r="AU63" s="831">
        <v>1233</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551</v>
      </c>
      <c r="C68" s="857"/>
      <c r="D68" s="857"/>
      <c r="E68" s="857"/>
      <c r="F68" s="857"/>
      <c r="G68" s="857"/>
      <c r="H68" s="857"/>
      <c r="I68" s="857"/>
      <c r="J68" s="857"/>
      <c r="K68" s="857"/>
      <c r="L68" s="857"/>
      <c r="M68" s="857"/>
      <c r="N68" s="857"/>
      <c r="O68" s="857"/>
      <c r="P68" s="858"/>
      <c r="Q68" s="859">
        <v>6261</v>
      </c>
      <c r="R68" s="853"/>
      <c r="S68" s="853"/>
      <c r="T68" s="853"/>
      <c r="U68" s="853"/>
      <c r="V68" s="853">
        <v>5765</v>
      </c>
      <c r="W68" s="853"/>
      <c r="X68" s="853"/>
      <c r="Y68" s="853"/>
      <c r="Z68" s="853"/>
      <c r="AA68" s="853">
        <v>496</v>
      </c>
      <c r="AB68" s="853"/>
      <c r="AC68" s="853"/>
      <c r="AD68" s="853"/>
      <c r="AE68" s="853"/>
      <c r="AF68" s="853">
        <v>496</v>
      </c>
      <c r="AG68" s="853"/>
      <c r="AH68" s="853"/>
      <c r="AI68" s="853"/>
      <c r="AJ68" s="853"/>
      <c r="AK68" s="853">
        <v>27</v>
      </c>
      <c r="AL68" s="853"/>
      <c r="AM68" s="853"/>
      <c r="AN68" s="853"/>
      <c r="AO68" s="853"/>
      <c r="AP68" s="853" t="s">
        <v>487</v>
      </c>
      <c r="AQ68" s="853"/>
      <c r="AR68" s="853"/>
      <c r="AS68" s="853"/>
      <c r="AT68" s="853"/>
      <c r="AU68" s="853" t="s">
        <v>487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552</v>
      </c>
      <c r="C69" s="861"/>
      <c r="D69" s="861"/>
      <c r="E69" s="861"/>
      <c r="F69" s="861"/>
      <c r="G69" s="861"/>
      <c r="H69" s="861"/>
      <c r="I69" s="861"/>
      <c r="J69" s="861"/>
      <c r="K69" s="861"/>
      <c r="L69" s="861"/>
      <c r="M69" s="861"/>
      <c r="N69" s="861"/>
      <c r="O69" s="861"/>
      <c r="P69" s="862"/>
      <c r="Q69" s="863">
        <v>42</v>
      </c>
      <c r="R69" s="817"/>
      <c r="S69" s="817"/>
      <c r="T69" s="817"/>
      <c r="U69" s="817"/>
      <c r="V69" s="817">
        <v>35</v>
      </c>
      <c r="W69" s="817"/>
      <c r="X69" s="817"/>
      <c r="Y69" s="817"/>
      <c r="Z69" s="817"/>
      <c r="AA69" s="817">
        <v>7</v>
      </c>
      <c r="AB69" s="817"/>
      <c r="AC69" s="817"/>
      <c r="AD69" s="817"/>
      <c r="AE69" s="817"/>
      <c r="AF69" s="817">
        <v>7</v>
      </c>
      <c r="AG69" s="817"/>
      <c r="AH69" s="817"/>
      <c r="AI69" s="817"/>
      <c r="AJ69" s="817"/>
      <c r="AK69" s="817" t="s">
        <v>487</v>
      </c>
      <c r="AL69" s="817"/>
      <c r="AM69" s="817"/>
      <c r="AN69" s="817"/>
      <c r="AO69" s="817"/>
      <c r="AP69" s="817" t="s">
        <v>487</v>
      </c>
      <c r="AQ69" s="817"/>
      <c r="AR69" s="817"/>
      <c r="AS69" s="817"/>
      <c r="AT69" s="817"/>
      <c r="AU69" s="817" t="s">
        <v>487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553</v>
      </c>
      <c r="C70" s="861"/>
      <c r="D70" s="861"/>
      <c r="E70" s="861"/>
      <c r="F70" s="861"/>
      <c r="G70" s="861"/>
      <c r="H70" s="861"/>
      <c r="I70" s="861"/>
      <c r="J70" s="861"/>
      <c r="K70" s="861"/>
      <c r="L70" s="861"/>
      <c r="M70" s="861"/>
      <c r="N70" s="861"/>
      <c r="O70" s="861"/>
      <c r="P70" s="862"/>
      <c r="Q70" s="863">
        <v>19</v>
      </c>
      <c r="R70" s="817"/>
      <c r="S70" s="817"/>
      <c r="T70" s="817"/>
      <c r="U70" s="817"/>
      <c r="V70" s="817">
        <v>17</v>
      </c>
      <c r="W70" s="817"/>
      <c r="X70" s="817"/>
      <c r="Y70" s="817"/>
      <c r="Z70" s="817"/>
      <c r="AA70" s="817">
        <v>2</v>
      </c>
      <c r="AB70" s="817"/>
      <c r="AC70" s="817"/>
      <c r="AD70" s="817"/>
      <c r="AE70" s="817"/>
      <c r="AF70" s="817">
        <v>2</v>
      </c>
      <c r="AG70" s="817"/>
      <c r="AH70" s="817"/>
      <c r="AI70" s="817"/>
      <c r="AJ70" s="817"/>
      <c r="AK70" s="817" t="s">
        <v>487</v>
      </c>
      <c r="AL70" s="817"/>
      <c r="AM70" s="817"/>
      <c r="AN70" s="817"/>
      <c r="AO70" s="817"/>
      <c r="AP70" s="817" t="s">
        <v>487</v>
      </c>
      <c r="AQ70" s="817"/>
      <c r="AR70" s="817"/>
      <c r="AS70" s="817"/>
      <c r="AT70" s="817"/>
      <c r="AU70" s="817" t="s">
        <v>487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554</v>
      </c>
      <c r="C71" s="861"/>
      <c r="D71" s="861"/>
      <c r="E71" s="861"/>
      <c r="F71" s="861"/>
      <c r="G71" s="861"/>
      <c r="H71" s="861"/>
      <c r="I71" s="861"/>
      <c r="J71" s="861"/>
      <c r="K71" s="861"/>
      <c r="L71" s="861"/>
      <c r="M71" s="861"/>
      <c r="N71" s="861"/>
      <c r="O71" s="861"/>
      <c r="P71" s="862"/>
      <c r="Q71" s="863">
        <v>3</v>
      </c>
      <c r="R71" s="817"/>
      <c r="S71" s="817"/>
      <c r="T71" s="817"/>
      <c r="U71" s="817"/>
      <c r="V71" s="817">
        <v>1</v>
      </c>
      <c r="W71" s="817"/>
      <c r="X71" s="817"/>
      <c r="Y71" s="817"/>
      <c r="Z71" s="817"/>
      <c r="AA71" s="817">
        <v>2</v>
      </c>
      <c r="AB71" s="817"/>
      <c r="AC71" s="817"/>
      <c r="AD71" s="817"/>
      <c r="AE71" s="817"/>
      <c r="AF71" s="817">
        <v>2</v>
      </c>
      <c r="AG71" s="817"/>
      <c r="AH71" s="817"/>
      <c r="AI71" s="817"/>
      <c r="AJ71" s="817"/>
      <c r="AK71" s="817" t="s">
        <v>487</v>
      </c>
      <c r="AL71" s="817"/>
      <c r="AM71" s="817"/>
      <c r="AN71" s="817"/>
      <c r="AO71" s="817"/>
      <c r="AP71" s="817" t="s">
        <v>487</v>
      </c>
      <c r="AQ71" s="817"/>
      <c r="AR71" s="817"/>
      <c r="AS71" s="817"/>
      <c r="AT71" s="817"/>
      <c r="AU71" s="817" t="s">
        <v>487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555</v>
      </c>
      <c r="C72" s="861"/>
      <c r="D72" s="861"/>
      <c r="E72" s="861"/>
      <c r="F72" s="861"/>
      <c r="G72" s="861"/>
      <c r="H72" s="861"/>
      <c r="I72" s="861"/>
      <c r="J72" s="861"/>
      <c r="K72" s="861"/>
      <c r="L72" s="861"/>
      <c r="M72" s="861"/>
      <c r="N72" s="861"/>
      <c r="O72" s="861"/>
      <c r="P72" s="862"/>
      <c r="Q72" s="863">
        <v>6</v>
      </c>
      <c r="R72" s="817"/>
      <c r="S72" s="817"/>
      <c r="T72" s="817"/>
      <c r="U72" s="817"/>
      <c r="V72" s="817">
        <v>2</v>
      </c>
      <c r="W72" s="817"/>
      <c r="X72" s="817"/>
      <c r="Y72" s="817"/>
      <c r="Z72" s="817"/>
      <c r="AA72" s="817">
        <v>4</v>
      </c>
      <c r="AB72" s="817"/>
      <c r="AC72" s="817"/>
      <c r="AD72" s="817"/>
      <c r="AE72" s="817"/>
      <c r="AF72" s="817">
        <v>4</v>
      </c>
      <c r="AG72" s="817"/>
      <c r="AH72" s="817"/>
      <c r="AI72" s="817"/>
      <c r="AJ72" s="817"/>
      <c r="AK72" s="817" t="s">
        <v>487</v>
      </c>
      <c r="AL72" s="817"/>
      <c r="AM72" s="817"/>
      <c r="AN72" s="817"/>
      <c r="AO72" s="817"/>
      <c r="AP72" s="817" t="s">
        <v>487</v>
      </c>
      <c r="AQ72" s="817"/>
      <c r="AR72" s="817"/>
      <c r="AS72" s="817"/>
      <c r="AT72" s="817"/>
      <c r="AU72" s="817" t="s">
        <v>487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556</v>
      </c>
      <c r="C73" s="861"/>
      <c r="D73" s="861"/>
      <c r="E73" s="861"/>
      <c r="F73" s="861"/>
      <c r="G73" s="861"/>
      <c r="H73" s="861"/>
      <c r="I73" s="861"/>
      <c r="J73" s="861"/>
      <c r="K73" s="861"/>
      <c r="L73" s="861"/>
      <c r="M73" s="861"/>
      <c r="N73" s="861"/>
      <c r="O73" s="861"/>
      <c r="P73" s="862"/>
      <c r="Q73" s="863">
        <v>25</v>
      </c>
      <c r="R73" s="817"/>
      <c r="S73" s="817"/>
      <c r="T73" s="817"/>
      <c r="U73" s="817"/>
      <c r="V73" s="817">
        <v>25</v>
      </c>
      <c r="W73" s="817"/>
      <c r="X73" s="817"/>
      <c r="Y73" s="817"/>
      <c r="Z73" s="817"/>
      <c r="AA73" s="817">
        <v>0</v>
      </c>
      <c r="AB73" s="817"/>
      <c r="AC73" s="817"/>
      <c r="AD73" s="817"/>
      <c r="AE73" s="817"/>
      <c r="AF73" s="817">
        <v>0</v>
      </c>
      <c r="AG73" s="817"/>
      <c r="AH73" s="817"/>
      <c r="AI73" s="817"/>
      <c r="AJ73" s="817"/>
      <c r="AK73" s="817" t="s">
        <v>487</v>
      </c>
      <c r="AL73" s="817"/>
      <c r="AM73" s="817"/>
      <c r="AN73" s="817"/>
      <c r="AO73" s="817"/>
      <c r="AP73" s="817" t="s">
        <v>487</v>
      </c>
      <c r="AQ73" s="817"/>
      <c r="AR73" s="817"/>
      <c r="AS73" s="817"/>
      <c r="AT73" s="817"/>
      <c r="AU73" s="817" t="s">
        <v>487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557</v>
      </c>
      <c r="C74" s="861"/>
      <c r="D74" s="861"/>
      <c r="E74" s="861"/>
      <c r="F74" s="861"/>
      <c r="G74" s="861"/>
      <c r="H74" s="861"/>
      <c r="I74" s="861"/>
      <c r="J74" s="861"/>
      <c r="K74" s="861"/>
      <c r="L74" s="861"/>
      <c r="M74" s="861"/>
      <c r="N74" s="861"/>
      <c r="O74" s="861"/>
      <c r="P74" s="862"/>
      <c r="Q74" s="863">
        <v>546</v>
      </c>
      <c r="R74" s="817"/>
      <c r="S74" s="817"/>
      <c r="T74" s="817"/>
      <c r="U74" s="817"/>
      <c r="V74" s="817">
        <v>510</v>
      </c>
      <c r="W74" s="817"/>
      <c r="X74" s="817"/>
      <c r="Y74" s="817"/>
      <c r="Z74" s="817"/>
      <c r="AA74" s="817">
        <v>36</v>
      </c>
      <c r="AB74" s="817"/>
      <c r="AC74" s="817"/>
      <c r="AD74" s="817"/>
      <c r="AE74" s="817"/>
      <c r="AF74" s="817">
        <v>36</v>
      </c>
      <c r="AG74" s="817"/>
      <c r="AH74" s="817"/>
      <c r="AI74" s="817"/>
      <c r="AJ74" s="817"/>
      <c r="AK74" s="817">
        <v>48</v>
      </c>
      <c r="AL74" s="817"/>
      <c r="AM74" s="817"/>
      <c r="AN74" s="817"/>
      <c r="AO74" s="817"/>
      <c r="AP74" s="817" t="s">
        <v>487</v>
      </c>
      <c r="AQ74" s="817"/>
      <c r="AR74" s="817"/>
      <c r="AS74" s="817"/>
      <c r="AT74" s="817"/>
      <c r="AU74" s="817" t="s">
        <v>487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558</v>
      </c>
      <c r="C75" s="861"/>
      <c r="D75" s="861"/>
      <c r="E75" s="861"/>
      <c r="F75" s="861"/>
      <c r="G75" s="861"/>
      <c r="H75" s="861"/>
      <c r="I75" s="861"/>
      <c r="J75" s="861"/>
      <c r="K75" s="861"/>
      <c r="L75" s="861"/>
      <c r="M75" s="861"/>
      <c r="N75" s="861"/>
      <c r="O75" s="861"/>
      <c r="P75" s="862"/>
      <c r="Q75" s="864">
        <v>247080</v>
      </c>
      <c r="R75" s="865"/>
      <c r="S75" s="865"/>
      <c r="T75" s="865"/>
      <c r="U75" s="821"/>
      <c r="V75" s="866">
        <v>239886</v>
      </c>
      <c r="W75" s="865"/>
      <c r="X75" s="865"/>
      <c r="Y75" s="865"/>
      <c r="Z75" s="821"/>
      <c r="AA75" s="866">
        <v>7194</v>
      </c>
      <c r="AB75" s="865"/>
      <c r="AC75" s="865"/>
      <c r="AD75" s="865"/>
      <c r="AE75" s="821"/>
      <c r="AF75" s="866">
        <v>7194</v>
      </c>
      <c r="AG75" s="865"/>
      <c r="AH75" s="865"/>
      <c r="AI75" s="865"/>
      <c r="AJ75" s="821"/>
      <c r="AK75" s="866">
        <v>271</v>
      </c>
      <c r="AL75" s="865"/>
      <c r="AM75" s="865"/>
      <c r="AN75" s="865"/>
      <c r="AO75" s="821"/>
      <c r="AP75" s="866" t="s">
        <v>487</v>
      </c>
      <c r="AQ75" s="865"/>
      <c r="AR75" s="865"/>
      <c r="AS75" s="865"/>
      <c r="AT75" s="821"/>
      <c r="AU75" s="866" t="s">
        <v>487</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7741</v>
      </c>
      <c r="AG88" s="831"/>
      <c r="AH88" s="831"/>
      <c r="AI88" s="831"/>
      <c r="AJ88" s="831"/>
      <c r="AK88" s="828"/>
      <c r="AL88" s="828"/>
      <c r="AM88" s="828"/>
      <c r="AN88" s="828"/>
      <c r="AO88" s="828"/>
      <c r="AP88" s="831" t="s">
        <v>487</v>
      </c>
      <c r="AQ88" s="831"/>
      <c r="AR88" s="831"/>
      <c r="AS88" s="831"/>
      <c r="AT88" s="831"/>
      <c r="AU88" s="831" t="s">
        <v>487</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0</v>
      </c>
      <c r="CS102" s="839"/>
      <c r="CT102" s="839"/>
      <c r="CU102" s="839"/>
      <c r="CV102" s="878"/>
      <c r="CW102" s="877" t="s">
        <v>487</v>
      </c>
      <c r="CX102" s="839"/>
      <c r="CY102" s="839"/>
      <c r="CZ102" s="839"/>
      <c r="DA102" s="878"/>
      <c r="DB102" s="877">
        <v>75</v>
      </c>
      <c r="DC102" s="839"/>
      <c r="DD102" s="839"/>
      <c r="DE102" s="839"/>
      <c r="DF102" s="878"/>
      <c r="DG102" s="877" t="s">
        <v>487</v>
      </c>
      <c r="DH102" s="839"/>
      <c r="DI102" s="839"/>
      <c r="DJ102" s="839"/>
      <c r="DK102" s="878"/>
      <c r="DL102" s="877">
        <v>21</v>
      </c>
      <c r="DM102" s="839"/>
      <c r="DN102" s="839"/>
      <c r="DO102" s="839"/>
      <c r="DP102" s="878"/>
      <c r="DQ102" s="877">
        <v>6</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530002</v>
      </c>
      <c r="AB110" s="887"/>
      <c r="AC110" s="887"/>
      <c r="AD110" s="887"/>
      <c r="AE110" s="888"/>
      <c r="AF110" s="889">
        <v>543436</v>
      </c>
      <c r="AG110" s="887"/>
      <c r="AH110" s="887"/>
      <c r="AI110" s="887"/>
      <c r="AJ110" s="888"/>
      <c r="AK110" s="889">
        <v>524512</v>
      </c>
      <c r="AL110" s="887"/>
      <c r="AM110" s="887"/>
      <c r="AN110" s="887"/>
      <c r="AO110" s="888"/>
      <c r="AP110" s="890">
        <v>14.7</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4572722</v>
      </c>
      <c r="BR110" s="918"/>
      <c r="BS110" s="918"/>
      <c r="BT110" s="918"/>
      <c r="BU110" s="918"/>
      <c r="BV110" s="918">
        <v>5601543</v>
      </c>
      <c r="BW110" s="918"/>
      <c r="BX110" s="918"/>
      <c r="BY110" s="918"/>
      <c r="BZ110" s="918"/>
      <c r="CA110" s="918">
        <v>7427205</v>
      </c>
      <c r="CB110" s="918"/>
      <c r="CC110" s="918"/>
      <c r="CD110" s="918"/>
      <c r="CE110" s="918"/>
      <c r="CF110" s="931">
        <v>208.4</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2362359</v>
      </c>
      <c r="BR112" s="913"/>
      <c r="BS112" s="913"/>
      <c r="BT112" s="913"/>
      <c r="BU112" s="913"/>
      <c r="BV112" s="913">
        <v>2147518</v>
      </c>
      <c r="BW112" s="913"/>
      <c r="BX112" s="913"/>
      <c r="BY112" s="913"/>
      <c r="BZ112" s="913"/>
      <c r="CA112" s="913">
        <v>2015897</v>
      </c>
      <c r="CB112" s="913"/>
      <c r="CC112" s="913"/>
      <c r="CD112" s="913"/>
      <c r="CE112" s="913"/>
      <c r="CF112" s="907">
        <v>56.6</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281458</v>
      </c>
      <c r="AB113" s="925"/>
      <c r="AC113" s="925"/>
      <c r="AD113" s="925"/>
      <c r="AE113" s="926"/>
      <c r="AF113" s="927">
        <v>270097</v>
      </c>
      <c r="AG113" s="925"/>
      <c r="AH113" s="925"/>
      <c r="AI113" s="925"/>
      <c r="AJ113" s="926"/>
      <c r="AK113" s="927">
        <v>260428</v>
      </c>
      <c r="AL113" s="925"/>
      <c r="AM113" s="925"/>
      <c r="AN113" s="925"/>
      <c r="AO113" s="926"/>
      <c r="AP113" s="928">
        <v>7.3</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t="s">
        <v>121</v>
      </c>
      <c r="BR113" s="913"/>
      <c r="BS113" s="913"/>
      <c r="BT113" s="913"/>
      <c r="BU113" s="913"/>
      <c r="BV113" s="913" t="s">
        <v>121</v>
      </c>
      <c r="BW113" s="913"/>
      <c r="BX113" s="913"/>
      <c r="BY113" s="913"/>
      <c r="BZ113" s="913"/>
      <c r="CA113" s="913" t="s">
        <v>121</v>
      </c>
      <c r="CB113" s="913"/>
      <c r="CC113" s="913"/>
      <c r="CD113" s="913"/>
      <c r="CE113" s="913"/>
      <c r="CF113" s="907" t="s">
        <v>121</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121</v>
      </c>
      <c r="AB114" s="946"/>
      <c r="AC114" s="946"/>
      <c r="AD114" s="946"/>
      <c r="AE114" s="947"/>
      <c r="AF114" s="948" t="s">
        <v>121</v>
      </c>
      <c r="AG114" s="946"/>
      <c r="AH114" s="946"/>
      <c r="AI114" s="946"/>
      <c r="AJ114" s="947"/>
      <c r="AK114" s="948" t="s">
        <v>121</v>
      </c>
      <c r="AL114" s="946"/>
      <c r="AM114" s="946"/>
      <c r="AN114" s="946"/>
      <c r="AO114" s="947"/>
      <c r="AP114" s="949" t="s">
        <v>121</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686364</v>
      </c>
      <c r="BR114" s="913"/>
      <c r="BS114" s="913"/>
      <c r="BT114" s="913"/>
      <c r="BU114" s="913"/>
      <c r="BV114" s="913">
        <v>691499</v>
      </c>
      <c r="BW114" s="913"/>
      <c r="BX114" s="913"/>
      <c r="BY114" s="913"/>
      <c r="BZ114" s="913"/>
      <c r="CA114" s="913">
        <v>699912</v>
      </c>
      <c r="CB114" s="913"/>
      <c r="CC114" s="913"/>
      <c r="CD114" s="913"/>
      <c r="CE114" s="913"/>
      <c r="CF114" s="907">
        <v>19.600000000000001</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v>2459</v>
      </c>
      <c r="BR115" s="913"/>
      <c r="BS115" s="913"/>
      <c r="BT115" s="913"/>
      <c r="BU115" s="913"/>
      <c r="BV115" s="913">
        <v>6869</v>
      </c>
      <c r="BW115" s="913"/>
      <c r="BX115" s="913"/>
      <c r="BY115" s="913"/>
      <c r="BZ115" s="913"/>
      <c r="CA115" s="913">
        <v>6311</v>
      </c>
      <c r="CB115" s="913"/>
      <c r="CC115" s="913"/>
      <c r="CD115" s="913"/>
      <c r="CE115" s="913"/>
      <c r="CF115" s="907">
        <v>0.2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811460</v>
      </c>
      <c r="AB117" s="966"/>
      <c r="AC117" s="966"/>
      <c r="AD117" s="966"/>
      <c r="AE117" s="967"/>
      <c r="AF117" s="968">
        <v>813533</v>
      </c>
      <c r="AG117" s="966"/>
      <c r="AH117" s="966"/>
      <c r="AI117" s="966"/>
      <c r="AJ117" s="967"/>
      <c r="AK117" s="968">
        <v>784940</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442</v>
      </c>
      <c r="BP119" s="992"/>
      <c r="BQ119" s="986">
        <v>7623904</v>
      </c>
      <c r="BR119" s="987"/>
      <c r="BS119" s="987"/>
      <c r="BT119" s="987"/>
      <c r="BU119" s="987"/>
      <c r="BV119" s="987">
        <v>8447429</v>
      </c>
      <c r="BW119" s="987"/>
      <c r="BX119" s="987"/>
      <c r="BY119" s="987"/>
      <c r="BZ119" s="987"/>
      <c r="CA119" s="987">
        <v>10149325</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5623551</v>
      </c>
      <c r="BR120" s="918"/>
      <c r="BS120" s="918"/>
      <c r="BT120" s="918"/>
      <c r="BU120" s="918"/>
      <c r="BV120" s="918">
        <v>5244405</v>
      </c>
      <c r="BW120" s="918"/>
      <c r="BX120" s="918"/>
      <c r="BY120" s="918"/>
      <c r="BZ120" s="918"/>
      <c r="CA120" s="918">
        <v>5042715</v>
      </c>
      <c r="CB120" s="918"/>
      <c r="CC120" s="918"/>
      <c r="CD120" s="918"/>
      <c r="CE120" s="918"/>
      <c r="CF120" s="931">
        <v>141.5</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2362359</v>
      </c>
      <c r="DH120" s="918"/>
      <c r="DI120" s="918"/>
      <c r="DJ120" s="918"/>
      <c r="DK120" s="918"/>
      <c r="DL120" s="918">
        <v>2147518</v>
      </c>
      <c r="DM120" s="918"/>
      <c r="DN120" s="918"/>
      <c r="DO120" s="918"/>
      <c r="DP120" s="918"/>
      <c r="DQ120" s="918">
        <v>2015897</v>
      </c>
      <c r="DR120" s="918"/>
      <c r="DS120" s="918"/>
      <c r="DT120" s="918"/>
      <c r="DU120" s="918"/>
      <c r="DV120" s="919">
        <v>56.6</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246350</v>
      </c>
      <c r="BR121" s="913"/>
      <c r="BS121" s="913"/>
      <c r="BT121" s="913"/>
      <c r="BU121" s="913"/>
      <c r="BV121" s="913">
        <v>248890</v>
      </c>
      <c r="BW121" s="913"/>
      <c r="BX121" s="913"/>
      <c r="BY121" s="913"/>
      <c r="BZ121" s="913"/>
      <c r="CA121" s="913">
        <v>234870</v>
      </c>
      <c r="CB121" s="913"/>
      <c r="CC121" s="913"/>
      <c r="CD121" s="913"/>
      <c r="CE121" s="913"/>
      <c r="CF121" s="907">
        <v>6.6</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4950959</v>
      </c>
      <c r="BR122" s="987"/>
      <c r="BS122" s="987"/>
      <c r="BT122" s="987"/>
      <c r="BU122" s="987"/>
      <c r="BV122" s="987">
        <v>5765636</v>
      </c>
      <c r="BW122" s="987"/>
      <c r="BX122" s="987"/>
      <c r="BY122" s="987"/>
      <c r="BZ122" s="987"/>
      <c r="CA122" s="987">
        <v>5962076</v>
      </c>
      <c r="CB122" s="987"/>
      <c r="CC122" s="987"/>
      <c r="CD122" s="987"/>
      <c r="CE122" s="987"/>
      <c r="CF122" s="1004">
        <v>167.3</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450</v>
      </c>
      <c r="BP123" s="992"/>
      <c r="BQ123" s="1050">
        <v>10820860</v>
      </c>
      <c r="BR123" s="1051"/>
      <c r="BS123" s="1051"/>
      <c r="BT123" s="1051"/>
      <c r="BU123" s="1051"/>
      <c r="BV123" s="1051">
        <v>11258931</v>
      </c>
      <c r="BW123" s="1051"/>
      <c r="BX123" s="1051"/>
      <c r="BY123" s="1051"/>
      <c r="BZ123" s="1051"/>
      <c r="CA123" s="1051">
        <v>11239661</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28543</v>
      </c>
      <c r="AB128" s="1033"/>
      <c r="AC128" s="1033"/>
      <c r="AD128" s="1033"/>
      <c r="AE128" s="1034"/>
      <c r="AF128" s="1035">
        <v>34608</v>
      </c>
      <c r="AG128" s="1033"/>
      <c r="AH128" s="1033"/>
      <c r="AI128" s="1033"/>
      <c r="AJ128" s="1034"/>
      <c r="AK128" s="1035">
        <v>46551</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v>2459</v>
      </c>
      <c r="DH128" s="1025"/>
      <c r="DI128" s="1025"/>
      <c r="DJ128" s="1025"/>
      <c r="DK128" s="1025"/>
      <c r="DL128" s="1025">
        <v>6869</v>
      </c>
      <c r="DM128" s="1025"/>
      <c r="DN128" s="1025"/>
      <c r="DO128" s="1025"/>
      <c r="DP128" s="1025"/>
      <c r="DQ128" s="1025">
        <v>6311</v>
      </c>
      <c r="DR128" s="1025"/>
      <c r="DS128" s="1025"/>
      <c r="DT128" s="1025"/>
      <c r="DU128" s="1025"/>
      <c r="DV128" s="1026">
        <v>0.2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3832577</v>
      </c>
      <c r="AB129" s="946"/>
      <c r="AC129" s="946"/>
      <c r="AD129" s="946"/>
      <c r="AE129" s="947"/>
      <c r="AF129" s="948">
        <v>3860003</v>
      </c>
      <c r="AG129" s="946"/>
      <c r="AH129" s="946"/>
      <c r="AI129" s="946"/>
      <c r="AJ129" s="947"/>
      <c r="AK129" s="948">
        <v>4030054</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488876</v>
      </c>
      <c r="AB130" s="946"/>
      <c r="AC130" s="946"/>
      <c r="AD130" s="946"/>
      <c r="AE130" s="947"/>
      <c r="AF130" s="948">
        <v>474152</v>
      </c>
      <c r="AG130" s="946"/>
      <c r="AH130" s="946"/>
      <c r="AI130" s="946"/>
      <c r="AJ130" s="947"/>
      <c r="AK130" s="948">
        <v>465796</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8.4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3343701</v>
      </c>
      <c r="AB131" s="973"/>
      <c r="AC131" s="973"/>
      <c r="AD131" s="973"/>
      <c r="AE131" s="974"/>
      <c r="AF131" s="972">
        <v>3385851</v>
      </c>
      <c r="AG131" s="973"/>
      <c r="AH131" s="973"/>
      <c r="AI131" s="973"/>
      <c r="AJ131" s="974"/>
      <c r="AK131" s="972">
        <v>3564258</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8.7938784000000005</v>
      </c>
      <c r="AB132" s="1084"/>
      <c r="AC132" s="1084"/>
      <c r="AD132" s="1084"/>
      <c r="AE132" s="1085"/>
      <c r="AF132" s="1086">
        <v>9.0013707039999993</v>
      </c>
      <c r="AG132" s="1084"/>
      <c r="AH132" s="1084"/>
      <c r="AI132" s="1084"/>
      <c r="AJ132" s="1085"/>
      <c r="AK132" s="1086">
        <v>7.6479592670000001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8.6</v>
      </c>
      <c r="AB133" s="1067"/>
      <c r="AC133" s="1067"/>
      <c r="AD133" s="1067"/>
      <c r="AE133" s="1068"/>
      <c r="AF133" s="1066">
        <v>8.8000000000000007</v>
      </c>
      <c r="AG133" s="1067"/>
      <c r="AH133" s="1067"/>
      <c r="AI133" s="1067"/>
      <c r="AJ133" s="1068"/>
      <c r="AK133" s="1066">
        <v>8.4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A6z32iienN2ftny8q+Z16K/d+WZk1YzCZL7znMeRINcKwEwKy3fuSEuLdVIdtCL15aYuGHrS5/Cd3EbYV//Nw==" saltValue="jgrJxbbli7X1f17v/XAS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KZ4euyhrkd20O3f00P/gw09cQeNaiKdSQAixzAeIQKVKXWuwY16cOcnH5Y05VC2zpPg2nX1bApRO9opYwQzJDA==" saltValue="eqzFS99kwfaYhdk/bHeg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YbdSGC9Cv0umbYfM7B3uWNfeyXWqpDvuvbpV3diM9T6AlcspRaiqaqnh8EpycnjmT2K5xH5/dC8JSdr8EAi8w==" saltValue="GNFGzXGsHLjm0x8BXSPD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1151818</v>
      </c>
      <c r="AP9" s="262">
        <v>82793</v>
      </c>
      <c r="AQ9" s="263">
        <v>120794</v>
      </c>
      <c r="AR9" s="264">
        <v>-31.5</v>
      </c>
    </row>
    <row r="10" spans="1:46" ht="13.5" customHeight="1" x14ac:dyDescent="0.15">
      <c r="A10" s="247"/>
      <c r="AK10" s="1103" t="s">
        <v>485</v>
      </c>
      <c r="AL10" s="1104"/>
      <c r="AM10" s="1104"/>
      <c r="AN10" s="1105"/>
      <c r="AO10" s="265">
        <v>4672</v>
      </c>
      <c r="AP10" s="265">
        <v>336</v>
      </c>
      <c r="AQ10" s="266">
        <v>16294</v>
      </c>
      <c r="AR10" s="267">
        <v>-97.9</v>
      </c>
    </row>
    <row r="11" spans="1:46" ht="13.5" customHeight="1" x14ac:dyDescent="0.15">
      <c r="A11" s="247"/>
      <c r="AK11" s="1103" t="s">
        <v>486</v>
      </c>
      <c r="AL11" s="1104"/>
      <c r="AM11" s="1104"/>
      <c r="AN11" s="1105"/>
      <c r="AO11" s="265" t="s">
        <v>487</v>
      </c>
      <c r="AP11" s="265" t="s">
        <v>487</v>
      </c>
      <c r="AQ11" s="266">
        <v>1928</v>
      </c>
      <c r="AR11" s="267" t="s">
        <v>487</v>
      </c>
    </row>
    <row r="12" spans="1:46" ht="13.5" customHeight="1" x14ac:dyDescent="0.15">
      <c r="A12" s="247"/>
      <c r="AK12" s="1103" t="s">
        <v>488</v>
      </c>
      <c r="AL12" s="1104"/>
      <c r="AM12" s="1104"/>
      <c r="AN12" s="1105"/>
      <c r="AO12" s="265" t="s">
        <v>487</v>
      </c>
      <c r="AP12" s="265" t="s">
        <v>487</v>
      </c>
      <c r="AQ12" s="266">
        <v>20</v>
      </c>
      <c r="AR12" s="267" t="s">
        <v>487</v>
      </c>
    </row>
    <row r="13" spans="1:46" ht="13.5" customHeight="1" x14ac:dyDescent="0.15">
      <c r="A13" s="247"/>
      <c r="AK13" s="1103" t="s">
        <v>489</v>
      </c>
      <c r="AL13" s="1104"/>
      <c r="AM13" s="1104"/>
      <c r="AN13" s="1105"/>
      <c r="AO13" s="265">
        <v>37020</v>
      </c>
      <c r="AP13" s="265">
        <v>2661</v>
      </c>
      <c r="AQ13" s="266">
        <v>4630</v>
      </c>
      <c r="AR13" s="267">
        <v>-42.5</v>
      </c>
    </row>
    <row r="14" spans="1:46" ht="13.5" customHeight="1" x14ac:dyDescent="0.15">
      <c r="A14" s="247"/>
      <c r="AK14" s="1103" t="s">
        <v>490</v>
      </c>
      <c r="AL14" s="1104"/>
      <c r="AM14" s="1104"/>
      <c r="AN14" s="1105"/>
      <c r="AO14" s="265">
        <v>43516</v>
      </c>
      <c r="AP14" s="265">
        <v>3128</v>
      </c>
      <c r="AQ14" s="266">
        <v>2459</v>
      </c>
      <c r="AR14" s="267">
        <v>27.2</v>
      </c>
    </row>
    <row r="15" spans="1:46" ht="13.5" customHeight="1" x14ac:dyDescent="0.15">
      <c r="A15" s="247"/>
      <c r="AK15" s="1106" t="s">
        <v>491</v>
      </c>
      <c r="AL15" s="1107"/>
      <c r="AM15" s="1107"/>
      <c r="AN15" s="1108"/>
      <c r="AO15" s="265">
        <v>-57493</v>
      </c>
      <c r="AP15" s="265">
        <v>-4133</v>
      </c>
      <c r="AQ15" s="266">
        <v>-7108</v>
      </c>
      <c r="AR15" s="267">
        <v>-41.9</v>
      </c>
    </row>
    <row r="16" spans="1:46" x14ac:dyDescent="0.15">
      <c r="A16" s="247"/>
      <c r="AK16" s="1106" t="s">
        <v>178</v>
      </c>
      <c r="AL16" s="1107"/>
      <c r="AM16" s="1107"/>
      <c r="AN16" s="1108"/>
      <c r="AO16" s="265">
        <v>1179533</v>
      </c>
      <c r="AP16" s="265">
        <v>84785</v>
      </c>
      <c r="AQ16" s="266">
        <v>139017</v>
      </c>
      <c r="AR16" s="267">
        <v>-39</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6.54</v>
      </c>
      <c r="AP21" s="278">
        <v>11.1</v>
      </c>
      <c r="AQ21" s="279">
        <v>-4.5599999999999996</v>
      </c>
      <c r="AS21" s="280"/>
      <c r="AT21" s="276"/>
    </row>
    <row r="22" spans="1:46" s="248" customFormat="1" x14ac:dyDescent="0.15">
      <c r="A22" s="276"/>
      <c r="AK22" s="1109" t="s">
        <v>497</v>
      </c>
      <c r="AL22" s="1110"/>
      <c r="AM22" s="1110"/>
      <c r="AN22" s="1111"/>
      <c r="AO22" s="281">
        <v>98.3</v>
      </c>
      <c r="AP22" s="282">
        <v>96.5</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524512</v>
      </c>
      <c r="AP32" s="291">
        <v>37702</v>
      </c>
      <c r="AQ32" s="292">
        <v>62408</v>
      </c>
      <c r="AR32" s="293">
        <v>-39.6</v>
      </c>
    </row>
    <row r="33" spans="1:46" ht="13.5" customHeight="1" x14ac:dyDescent="0.15">
      <c r="A33" s="247"/>
      <c r="AK33" s="1117" t="s">
        <v>502</v>
      </c>
      <c r="AL33" s="1118"/>
      <c r="AM33" s="1118"/>
      <c r="AN33" s="1119"/>
      <c r="AO33" s="291" t="s">
        <v>487</v>
      </c>
      <c r="AP33" s="291" t="s">
        <v>487</v>
      </c>
      <c r="AQ33" s="292" t="s">
        <v>487</v>
      </c>
      <c r="AR33" s="293" t="s">
        <v>487</v>
      </c>
    </row>
    <row r="34" spans="1:46" ht="27" customHeight="1" x14ac:dyDescent="0.15">
      <c r="A34" s="247"/>
      <c r="AK34" s="1117" t="s">
        <v>503</v>
      </c>
      <c r="AL34" s="1118"/>
      <c r="AM34" s="1118"/>
      <c r="AN34" s="1119"/>
      <c r="AO34" s="291" t="s">
        <v>487</v>
      </c>
      <c r="AP34" s="291" t="s">
        <v>487</v>
      </c>
      <c r="AQ34" s="292">
        <v>4</v>
      </c>
      <c r="AR34" s="293" t="s">
        <v>487</v>
      </c>
    </row>
    <row r="35" spans="1:46" ht="27" customHeight="1" x14ac:dyDescent="0.15">
      <c r="A35" s="247"/>
      <c r="AK35" s="1117" t="s">
        <v>504</v>
      </c>
      <c r="AL35" s="1118"/>
      <c r="AM35" s="1118"/>
      <c r="AN35" s="1119"/>
      <c r="AO35" s="291">
        <v>260428</v>
      </c>
      <c r="AP35" s="291">
        <v>18720</v>
      </c>
      <c r="AQ35" s="292">
        <v>14219</v>
      </c>
      <c r="AR35" s="293">
        <v>31.7</v>
      </c>
    </row>
    <row r="36" spans="1:46" ht="27" customHeight="1" x14ac:dyDescent="0.15">
      <c r="A36" s="247"/>
      <c r="AK36" s="1117" t="s">
        <v>505</v>
      </c>
      <c r="AL36" s="1118"/>
      <c r="AM36" s="1118"/>
      <c r="AN36" s="1119"/>
      <c r="AO36" s="291" t="s">
        <v>487</v>
      </c>
      <c r="AP36" s="291" t="s">
        <v>487</v>
      </c>
      <c r="AQ36" s="292">
        <v>4004</v>
      </c>
      <c r="AR36" s="293" t="s">
        <v>487</v>
      </c>
    </row>
    <row r="37" spans="1:46" ht="13.5" customHeight="1" x14ac:dyDescent="0.15">
      <c r="A37" s="247"/>
      <c r="AK37" s="1117" t="s">
        <v>506</v>
      </c>
      <c r="AL37" s="1118"/>
      <c r="AM37" s="1118"/>
      <c r="AN37" s="1119"/>
      <c r="AO37" s="291" t="s">
        <v>487</v>
      </c>
      <c r="AP37" s="291" t="s">
        <v>487</v>
      </c>
      <c r="AQ37" s="292">
        <v>309</v>
      </c>
      <c r="AR37" s="293" t="s">
        <v>487</v>
      </c>
    </row>
    <row r="38" spans="1:46" ht="27" customHeight="1" x14ac:dyDescent="0.15">
      <c r="A38" s="247"/>
      <c r="AK38" s="1120" t="s">
        <v>507</v>
      </c>
      <c r="AL38" s="1121"/>
      <c r="AM38" s="1121"/>
      <c r="AN38" s="1122"/>
      <c r="AO38" s="294" t="s">
        <v>487</v>
      </c>
      <c r="AP38" s="294" t="s">
        <v>487</v>
      </c>
      <c r="AQ38" s="295">
        <v>4</v>
      </c>
      <c r="AR38" s="283" t="s">
        <v>487</v>
      </c>
      <c r="AS38" s="290"/>
    </row>
    <row r="39" spans="1:46" x14ac:dyDescent="0.15">
      <c r="A39" s="247"/>
      <c r="AK39" s="1120" t="s">
        <v>508</v>
      </c>
      <c r="AL39" s="1121"/>
      <c r="AM39" s="1121"/>
      <c r="AN39" s="1122"/>
      <c r="AO39" s="291">
        <v>-46551</v>
      </c>
      <c r="AP39" s="291">
        <v>-3346</v>
      </c>
      <c r="AQ39" s="292">
        <v>-2554</v>
      </c>
      <c r="AR39" s="293">
        <v>31</v>
      </c>
      <c r="AS39" s="290"/>
    </row>
    <row r="40" spans="1:46" ht="27" customHeight="1" x14ac:dyDescent="0.15">
      <c r="A40" s="247"/>
      <c r="AK40" s="1117" t="s">
        <v>509</v>
      </c>
      <c r="AL40" s="1118"/>
      <c r="AM40" s="1118"/>
      <c r="AN40" s="1119"/>
      <c r="AO40" s="291">
        <v>-465796</v>
      </c>
      <c r="AP40" s="291">
        <v>-33482</v>
      </c>
      <c r="AQ40" s="292">
        <v>-52280</v>
      </c>
      <c r="AR40" s="293">
        <v>-36</v>
      </c>
      <c r="AS40" s="290"/>
    </row>
    <row r="41" spans="1:46" x14ac:dyDescent="0.15">
      <c r="A41" s="247"/>
      <c r="AK41" s="1123" t="s">
        <v>288</v>
      </c>
      <c r="AL41" s="1124"/>
      <c r="AM41" s="1124"/>
      <c r="AN41" s="1125"/>
      <c r="AO41" s="291">
        <v>272593</v>
      </c>
      <c r="AP41" s="291">
        <v>19594</v>
      </c>
      <c r="AQ41" s="292">
        <v>26115</v>
      </c>
      <c r="AR41" s="293">
        <v>-25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883618</v>
      </c>
      <c r="AN51" s="313">
        <v>62668</v>
      </c>
      <c r="AO51" s="314">
        <v>-5.9</v>
      </c>
      <c r="AP51" s="315">
        <v>117234</v>
      </c>
      <c r="AQ51" s="316">
        <v>13.4</v>
      </c>
      <c r="AR51" s="317">
        <v>-19.3</v>
      </c>
    </row>
    <row r="52" spans="1:44" x14ac:dyDescent="0.15">
      <c r="A52" s="247"/>
      <c r="AK52" s="318"/>
      <c r="AL52" s="319" t="s">
        <v>519</v>
      </c>
      <c r="AM52" s="320">
        <v>438504</v>
      </c>
      <c r="AN52" s="321">
        <v>31100</v>
      </c>
      <c r="AO52" s="322">
        <v>-4.4000000000000004</v>
      </c>
      <c r="AP52" s="323">
        <v>59796</v>
      </c>
      <c r="AQ52" s="324">
        <v>16.600000000000001</v>
      </c>
      <c r="AR52" s="325">
        <v>-21</v>
      </c>
    </row>
    <row r="53" spans="1:44" x14ac:dyDescent="0.15">
      <c r="A53" s="247"/>
      <c r="AK53" s="303" t="s">
        <v>520</v>
      </c>
      <c r="AL53" s="304"/>
      <c r="AM53" s="312">
        <v>1046729</v>
      </c>
      <c r="AN53" s="313">
        <v>74559</v>
      </c>
      <c r="AO53" s="314">
        <v>19</v>
      </c>
      <c r="AP53" s="315">
        <v>97758</v>
      </c>
      <c r="AQ53" s="316">
        <v>-16.600000000000001</v>
      </c>
      <c r="AR53" s="317">
        <v>35.6</v>
      </c>
    </row>
    <row r="54" spans="1:44" x14ac:dyDescent="0.15">
      <c r="A54" s="247"/>
      <c r="AK54" s="318"/>
      <c r="AL54" s="319" t="s">
        <v>519</v>
      </c>
      <c r="AM54" s="320">
        <v>422610</v>
      </c>
      <c r="AN54" s="321">
        <v>30103</v>
      </c>
      <c r="AO54" s="322">
        <v>-3.2</v>
      </c>
      <c r="AP54" s="323">
        <v>45946</v>
      </c>
      <c r="AQ54" s="324">
        <v>-23.2</v>
      </c>
      <c r="AR54" s="325">
        <v>20</v>
      </c>
    </row>
    <row r="55" spans="1:44" x14ac:dyDescent="0.15">
      <c r="A55" s="247"/>
      <c r="AK55" s="303" t="s">
        <v>521</v>
      </c>
      <c r="AL55" s="304"/>
      <c r="AM55" s="312">
        <v>1408452</v>
      </c>
      <c r="AN55" s="313">
        <v>99869</v>
      </c>
      <c r="AO55" s="314">
        <v>33.9</v>
      </c>
      <c r="AP55" s="315">
        <v>91338</v>
      </c>
      <c r="AQ55" s="316">
        <v>-6.6</v>
      </c>
      <c r="AR55" s="317">
        <v>40.5</v>
      </c>
    </row>
    <row r="56" spans="1:44" x14ac:dyDescent="0.15">
      <c r="A56" s="247"/>
      <c r="AK56" s="318"/>
      <c r="AL56" s="319" t="s">
        <v>519</v>
      </c>
      <c r="AM56" s="320">
        <v>968027</v>
      </c>
      <c r="AN56" s="321">
        <v>68640</v>
      </c>
      <c r="AO56" s="322">
        <v>128</v>
      </c>
      <c r="AP56" s="323">
        <v>43989</v>
      </c>
      <c r="AQ56" s="324">
        <v>-4.3</v>
      </c>
      <c r="AR56" s="325">
        <v>132.30000000000001</v>
      </c>
    </row>
    <row r="57" spans="1:44" x14ac:dyDescent="0.15">
      <c r="A57" s="247"/>
      <c r="AK57" s="303" t="s">
        <v>522</v>
      </c>
      <c r="AL57" s="304"/>
      <c r="AM57" s="312">
        <v>2483101</v>
      </c>
      <c r="AN57" s="313">
        <v>177517</v>
      </c>
      <c r="AO57" s="314">
        <v>77.7</v>
      </c>
      <c r="AP57" s="315">
        <v>103975</v>
      </c>
      <c r="AQ57" s="316">
        <v>13.8</v>
      </c>
      <c r="AR57" s="317">
        <v>63.9</v>
      </c>
    </row>
    <row r="58" spans="1:44" x14ac:dyDescent="0.15">
      <c r="A58" s="247"/>
      <c r="AK58" s="318"/>
      <c r="AL58" s="319" t="s">
        <v>519</v>
      </c>
      <c r="AM58" s="320">
        <v>942673</v>
      </c>
      <c r="AN58" s="321">
        <v>67392</v>
      </c>
      <c r="AO58" s="322">
        <v>-1.8</v>
      </c>
      <c r="AP58" s="323">
        <v>52698</v>
      </c>
      <c r="AQ58" s="324">
        <v>19.8</v>
      </c>
      <c r="AR58" s="325">
        <v>-21.6</v>
      </c>
    </row>
    <row r="59" spans="1:44" x14ac:dyDescent="0.15">
      <c r="A59" s="247"/>
      <c r="AK59" s="303" t="s">
        <v>523</v>
      </c>
      <c r="AL59" s="304"/>
      <c r="AM59" s="312">
        <v>3665388</v>
      </c>
      <c r="AN59" s="313">
        <v>263470</v>
      </c>
      <c r="AO59" s="314">
        <v>48.4</v>
      </c>
      <c r="AP59" s="315">
        <v>112678</v>
      </c>
      <c r="AQ59" s="316">
        <v>8.4</v>
      </c>
      <c r="AR59" s="317">
        <v>40</v>
      </c>
    </row>
    <row r="60" spans="1:44" x14ac:dyDescent="0.15">
      <c r="A60" s="247"/>
      <c r="AK60" s="318"/>
      <c r="AL60" s="319" t="s">
        <v>519</v>
      </c>
      <c r="AM60" s="320">
        <v>2112162</v>
      </c>
      <c r="AN60" s="321">
        <v>151823</v>
      </c>
      <c r="AO60" s="322">
        <v>125.3</v>
      </c>
      <c r="AP60" s="323">
        <v>55165</v>
      </c>
      <c r="AQ60" s="324">
        <v>4.7</v>
      </c>
      <c r="AR60" s="325">
        <v>120.6</v>
      </c>
    </row>
    <row r="61" spans="1:44" x14ac:dyDescent="0.15">
      <c r="A61" s="247"/>
      <c r="AK61" s="303" t="s">
        <v>524</v>
      </c>
      <c r="AL61" s="326"/>
      <c r="AM61" s="312">
        <v>1897458</v>
      </c>
      <c r="AN61" s="313">
        <v>135617</v>
      </c>
      <c r="AO61" s="314">
        <v>34.6</v>
      </c>
      <c r="AP61" s="315">
        <v>104597</v>
      </c>
      <c r="AQ61" s="327">
        <v>2.5</v>
      </c>
      <c r="AR61" s="317">
        <v>32.1</v>
      </c>
    </row>
    <row r="62" spans="1:44" x14ac:dyDescent="0.15">
      <c r="A62" s="247"/>
      <c r="AK62" s="318"/>
      <c r="AL62" s="319" t="s">
        <v>519</v>
      </c>
      <c r="AM62" s="320">
        <v>976795</v>
      </c>
      <c r="AN62" s="321">
        <v>69812</v>
      </c>
      <c r="AO62" s="322">
        <v>48.8</v>
      </c>
      <c r="AP62" s="323">
        <v>51519</v>
      </c>
      <c r="AQ62" s="324">
        <v>2.7</v>
      </c>
      <c r="AR62" s="325">
        <v>46.1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iBnk8we8yyGlZ/jOUQjEdQEUImSoqsS6aZlRxFnHHs2B2i5S58iEqsRv1AEK61/ouve2TPWOapRAMLKo5msOA==" saltValue="Lzjh1ysJdQgXhHcCtDh1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n8azxr1CHkHviW2+3qVPOR0ATUQqZ5jDWI2Q0750t7IjcaBlyZP0RmiYLnPmawVFtNjpV/T15hRCvce0ysLY3Q==" saltValue="8mcjdik+F5RLzHL2Sk/u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VdZN+O34zKZBQ3fMh/kWCZFDdLAmYoF9VSQ2GSAyRrNa0xBaKtNyEMAGejZXkYtxUeW4I/2RNrrC0RI6l7liGg==" saltValue="XTGmfmVa0JtUFQEDFXaL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17.079999999999998</v>
      </c>
      <c r="G47" s="12">
        <v>22.06</v>
      </c>
      <c r="H47" s="12">
        <v>25.84</v>
      </c>
      <c r="I47" s="12">
        <v>33.99</v>
      </c>
      <c r="J47" s="13">
        <v>38.229999999999997</v>
      </c>
    </row>
    <row r="48" spans="2:10" ht="57.75" customHeight="1" x14ac:dyDescent="0.15">
      <c r="B48" s="14"/>
      <c r="C48" s="1128" t="s">
        <v>4</v>
      </c>
      <c r="D48" s="1128"/>
      <c r="E48" s="1129"/>
      <c r="F48" s="15">
        <v>7.36</v>
      </c>
      <c r="G48" s="16">
        <v>8.6199999999999992</v>
      </c>
      <c r="H48" s="16">
        <v>8.66</v>
      </c>
      <c r="I48" s="16">
        <v>8.08</v>
      </c>
      <c r="J48" s="17">
        <v>9.5</v>
      </c>
    </row>
    <row r="49" spans="2:10" ht="57.75" customHeight="1" thickBot="1" x14ac:dyDescent="0.2">
      <c r="B49" s="18"/>
      <c r="C49" s="1130" t="s">
        <v>5</v>
      </c>
      <c r="D49" s="1130"/>
      <c r="E49" s="1131"/>
      <c r="F49" s="19" t="s">
        <v>531</v>
      </c>
      <c r="G49" s="20">
        <v>7.36</v>
      </c>
      <c r="H49" s="20">
        <v>2.94</v>
      </c>
      <c r="I49" s="20">
        <v>7.82</v>
      </c>
      <c r="J49" s="21">
        <v>7.43</v>
      </c>
    </row>
    <row r="50" spans="2:10" x14ac:dyDescent="0.15"/>
  </sheetData>
  <sheetProtection algorithmName="SHA-512" hashValue="eCVork5BcLttxSiK+0A4uvowEV1DKOEbCya8gXx0/uOZwihiR5oBwnDLrNfcs6O8yteoPcLZXlM1bJRTLfEoxg==" saltValue="7vbuapVEwEb8ufRIKgm/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zeizai01</cp:lastModifiedBy>
  <cp:lastPrinted>2026-03-16T05:47:52Z</cp:lastPrinted>
  <dcterms:created xsi:type="dcterms:W3CDTF">2026-02-23T09:28:05Z</dcterms:created>
  <dcterms:modified xsi:type="dcterms:W3CDTF">2026-03-26T00:47:57Z</dcterms:modified>
  <cp:category/>
</cp:coreProperties>
</file>